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3875"/>
  </bookViews>
  <sheets>
    <sheet name="Raikküla" sheetId="1" r:id="rId1"/>
    <sheet name="Kaiu" sheetId="2" r:id="rId2"/>
    <sheet name="Juuru" sheetId="3" r:id="rId3"/>
    <sheet name="Rapla" sheetId="4" r:id="rId4"/>
    <sheet name="andmed" sheetId="5" r:id="rId5"/>
    <sheet name="Leht1" sheetId="6" r:id="rId6"/>
  </sheets>
  <calcPr calcId="145621"/>
</workbook>
</file>

<file path=xl/calcChain.xml><?xml version="1.0" encoding="utf-8"?>
<calcChain xmlns="http://schemas.openxmlformats.org/spreadsheetml/2006/main">
  <c r="K18" i="3" l="1"/>
  <c r="L28" i="3" l="1"/>
  <c r="I26" i="3" l="1"/>
  <c r="O31" i="4" l="1"/>
  <c r="O29" i="4"/>
  <c r="O23" i="1"/>
  <c r="O25" i="1" s="1"/>
  <c r="N23" i="1"/>
  <c r="P23" i="1" s="1"/>
  <c r="L9" i="1"/>
  <c r="L10" i="1"/>
  <c r="L11" i="1"/>
  <c r="L12" i="1"/>
  <c r="L13" i="1"/>
  <c r="L14" i="1"/>
  <c r="L15" i="1"/>
  <c r="L16" i="1"/>
  <c r="L17" i="1"/>
  <c r="L18" i="1"/>
  <c r="L19" i="1"/>
  <c r="L20" i="1"/>
  <c r="L21" i="1"/>
  <c r="L22" i="1"/>
  <c r="L8" i="1"/>
  <c r="L6" i="1"/>
  <c r="L7" i="1"/>
  <c r="L5" i="1"/>
  <c r="K28" i="3" l="1"/>
  <c r="I13" i="3"/>
  <c r="I14" i="3"/>
  <c r="I15" i="3"/>
  <c r="I16" i="3"/>
  <c r="I17" i="3"/>
  <c r="I18" i="3"/>
  <c r="I20" i="3"/>
  <c r="I21" i="3"/>
  <c r="I22" i="3"/>
  <c r="I23" i="3"/>
  <c r="I24" i="3"/>
  <c r="I25" i="3"/>
  <c r="I27" i="3"/>
  <c r="I12" i="3"/>
  <c r="I11" i="3"/>
  <c r="I10" i="3"/>
  <c r="I9" i="3"/>
  <c r="I8" i="3"/>
  <c r="I28" i="3" l="1"/>
  <c r="T132" i="5"/>
  <c r="S132" i="5"/>
  <c r="R132" i="5"/>
  <c r="Q132" i="5"/>
  <c r="P132" i="5"/>
  <c r="O132" i="5"/>
  <c r="N132" i="5"/>
  <c r="M132" i="5"/>
  <c r="L132" i="5"/>
  <c r="K132" i="5"/>
  <c r="J132" i="5"/>
  <c r="I132" i="5"/>
  <c r="H132" i="5"/>
  <c r="G132" i="5"/>
  <c r="J96" i="5" s="1"/>
  <c r="F132" i="5"/>
  <c r="E132" i="5"/>
  <c r="E98" i="5"/>
  <c r="E97" i="5"/>
  <c r="T89" i="5" l="1"/>
  <c r="S89" i="5"/>
  <c r="R89" i="5"/>
  <c r="Q89" i="5"/>
  <c r="P89" i="5"/>
  <c r="O89" i="5"/>
  <c r="N89" i="5"/>
  <c r="M89" i="5"/>
  <c r="L89" i="5"/>
  <c r="K89" i="5"/>
  <c r="J89" i="5"/>
  <c r="I89" i="5"/>
  <c r="H89" i="5"/>
  <c r="G89" i="5"/>
  <c r="F89" i="5"/>
  <c r="E89" i="5"/>
  <c r="F50" i="5"/>
  <c r="F49" i="5"/>
  <c r="F48" i="5"/>
</calcChain>
</file>

<file path=xl/comments1.xml><?xml version="1.0" encoding="utf-8"?>
<comments xmlns="http://schemas.openxmlformats.org/spreadsheetml/2006/main">
  <authors>
    <author/>
    <author>Einike Mölder</author>
    <author>Kaire Soomets</author>
  </authors>
  <commentList>
    <comment ref="O4" authorId="0">
      <text>
        <r>
          <rPr>
            <b/>
            <sz val="10"/>
            <color rgb="FF000000"/>
            <rFont val="Arial Narrow"/>
            <family val="2"/>
            <charset val="186"/>
          </rPr>
          <t>Unikaalne osalus kõigis tegevustes = igat noort loetakse ühe korra.</t>
        </r>
      </text>
    </comment>
    <comment ref="Q10" authorId="0">
      <text>
        <r>
          <rPr>
            <sz val="12"/>
            <color rgb="FF000000"/>
            <rFont val="Arial Narrow"/>
            <family val="2"/>
            <charset val="186"/>
          </rPr>
          <t>Õppekava alusel. EHIS-es registreeritud</t>
        </r>
        <r>
          <rPr>
            <sz val="12"/>
            <color rgb="FF000000"/>
            <rFont val="Arial Narrow"/>
            <family val="2"/>
            <charset val="186"/>
          </rPr>
          <t xml:space="preserve">
</t>
        </r>
      </text>
    </comment>
    <comment ref="S10" authorId="0">
      <text>
        <r>
          <rPr>
            <sz val="11"/>
            <color rgb="FF000000"/>
            <rFont val="Arial Narrow"/>
            <family val="2"/>
            <charset val="186"/>
          </rPr>
          <t xml:space="preserve">
HT ja HH osalemiseks KOV poolt loodud võimalused. Nt fond transpordi ja/või osalustasude hüvitamiseks.</t>
        </r>
      </text>
    </comment>
    <comment ref="D11" authorId="0">
      <text>
        <r>
          <rPr>
            <sz val="11"/>
            <color rgb="FF000000"/>
            <rFont val="Arial Narrow"/>
            <family val="2"/>
            <charset val="186"/>
          </rPr>
          <t>Nimetada asutus(ed) ja organisatsioon(id), kes võimalusi pakuvad</t>
        </r>
      </text>
    </comment>
    <comment ref="E11" authorId="0">
      <text>
        <r>
          <rPr>
            <sz val="9"/>
            <color rgb="FF000000"/>
            <rFont val="Arial Narrow"/>
            <family val="2"/>
            <charset val="186"/>
          </rPr>
          <t xml:space="preserve">
</t>
        </r>
        <r>
          <rPr>
            <sz val="11"/>
            <color rgb="FF000000"/>
            <rFont val="Arial Narrow"/>
            <family val="2"/>
            <charset val="186"/>
          </rPr>
          <t>Loodus- ja täppisteaduste ning tehnoloogia (LTT) valdkonnas pakutav regulaarne juhendatud tegevus</t>
        </r>
      </text>
    </comment>
    <comment ref="F11" authorId="0">
      <text>
        <r>
          <rPr>
            <sz val="10"/>
            <color rgb="FF000000"/>
            <rFont val="Calibri"/>
            <family val="2"/>
            <charset val="186"/>
          </rPr>
          <t xml:space="preserve">
Unikaalne osalus ühes tegevuses.</t>
        </r>
      </text>
    </comment>
    <comment ref="G11" authorId="0">
      <text>
        <r>
          <rPr>
            <sz val="9"/>
            <color rgb="FF000000"/>
            <rFont val="Calibri"/>
            <family val="2"/>
            <charset val="186"/>
          </rPr>
          <t xml:space="preserve">
</t>
        </r>
        <r>
          <rPr>
            <sz val="12"/>
            <color rgb="FF000000"/>
            <rFont val="Arial Narrow"/>
            <family val="2"/>
            <charset val="186"/>
          </rPr>
          <t>Regulaarselt toimuvad ja juhendatud spordiringid (treeningud).</t>
        </r>
      </text>
    </comment>
    <comment ref="I11" authorId="0">
      <text>
        <r>
          <rPr>
            <sz val="10"/>
            <color rgb="FF000000"/>
            <rFont val="Arial Narrow"/>
            <family val="2"/>
            <charset val="186"/>
          </rPr>
          <t>Regulaarselt toimuvad ja juhendatud tegevused muusika valdkonnas</t>
        </r>
        <r>
          <rPr>
            <sz val="10"/>
            <color rgb="FF000000"/>
            <rFont val="Arial Narrow"/>
            <family val="2"/>
            <charset val="186"/>
          </rPr>
          <t xml:space="preserve">
</t>
        </r>
      </text>
    </comment>
    <comment ref="K11" authorId="0">
      <text>
        <r>
          <rPr>
            <sz val="9"/>
            <color rgb="FF000000"/>
            <rFont val="Calibri"/>
            <family val="2"/>
            <charset val="186"/>
          </rPr>
          <t xml:space="preserve">
</t>
        </r>
        <r>
          <rPr>
            <sz val="11"/>
            <color rgb="FF000000"/>
            <rFont val="Arial Narrow"/>
            <family val="2"/>
            <charset val="186"/>
          </rPr>
          <t>Regulaarselt toimuvad ja juhendatud tegevused tantsu valdkonnas</t>
        </r>
      </text>
    </comment>
    <comment ref="M11" authorId="0">
      <text>
        <r>
          <rPr>
            <sz val="9"/>
            <color rgb="FF000000"/>
            <rFont val="Calibri"/>
            <family val="2"/>
            <charset val="186"/>
          </rPr>
          <t xml:space="preserve">
</t>
        </r>
        <r>
          <rPr>
            <sz val="11"/>
            <color rgb="FF000000"/>
            <rFont val="Arial Narrow"/>
            <family val="2"/>
            <charset val="186"/>
          </rPr>
          <t>Regulaarselt toimuvad ja juhendatud tegevused kunsti valdkonnas</t>
        </r>
      </text>
    </comment>
    <comment ref="O11" authorId="0">
      <text>
        <r>
          <rPr>
            <sz val="12"/>
            <color rgb="FF000000"/>
            <rFont val="Arial Narrow"/>
            <family val="2"/>
            <charset val="186"/>
          </rPr>
          <t xml:space="preserve"> Regulaarne ja juhendatud  tegevus järgmistes valdkondades: muusika, kunst, tants, üldkultuur</t>
        </r>
      </text>
    </comment>
    <comment ref="Q11" authorId="0">
      <text>
        <r>
          <rPr>
            <sz val="14"/>
            <color rgb="FF000000"/>
            <rFont val="Arial Narrow"/>
            <family val="2"/>
            <charset val="186"/>
          </rPr>
          <t xml:space="preserve">
Huvikooli 1 õppekava=1 võimalus. 1 Võimalus = KOV poolt  toetatud õppekava väljaspool KOV (tasub õppetasu vms)</t>
        </r>
      </text>
    </comment>
    <comment ref="O46" authorId="0">
      <text>
        <r>
          <rPr>
            <sz val="11"/>
            <color rgb="FF000000"/>
            <rFont val="Calibri"/>
            <family val="2"/>
            <charset val="186"/>
          </rPr>
          <t>Unikaalne osalus kõigis tegevustes = igat noort loetakse ühe korra.</t>
        </r>
      </text>
    </comment>
    <comment ref="Q55" authorId="0">
      <text>
        <r>
          <rPr>
            <sz val="11"/>
            <color rgb="FF000000"/>
            <rFont val="Calibri"/>
            <family val="2"/>
            <charset val="186"/>
          </rPr>
          <t xml:space="preserve">Õppekava alusel. EHIS-es registreeritud
</t>
        </r>
      </text>
    </comment>
    <comment ref="S55" authorId="0">
      <text>
        <r>
          <rPr>
            <sz val="11"/>
            <color rgb="FF000000"/>
            <rFont val="Calibri"/>
            <family val="2"/>
            <charset val="186"/>
          </rPr>
          <t xml:space="preserve">
HT ja HH osalemiseks KOV poolt loodud võimalused. Nt fond transpordi ja/või osalustasude hüvitamiseks.</t>
        </r>
      </text>
    </comment>
    <comment ref="D56" authorId="0">
      <text>
        <r>
          <rPr>
            <sz val="11"/>
            <color rgb="FF000000"/>
            <rFont val="Calibri"/>
            <family val="2"/>
            <charset val="186"/>
          </rPr>
          <t>Nimetada asutus(ed) ja organisatsioon(id), kes võimalusi pakuvad</t>
        </r>
      </text>
    </comment>
    <comment ref="E56" authorId="0">
      <text>
        <r>
          <rPr>
            <sz val="11"/>
            <color rgb="FF000000"/>
            <rFont val="Calibri"/>
            <family val="2"/>
            <charset val="186"/>
          </rPr>
          <t xml:space="preserve">
Loodus- ja täppisteaduste ning tehnoloogia (LTT) valdkonnas pakutav regulaarne juhendatud tegevus</t>
        </r>
      </text>
    </comment>
    <comment ref="F56" authorId="0">
      <text>
        <r>
          <rPr>
            <sz val="11"/>
            <color rgb="FF000000"/>
            <rFont val="Calibri"/>
            <family val="2"/>
            <charset val="186"/>
          </rPr>
          <t xml:space="preserve">
Unikaalne osalus ühes tegevuses.</t>
        </r>
      </text>
    </comment>
    <comment ref="G56" authorId="0">
      <text>
        <r>
          <rPr>
            <sz val="11"/>
            <color rgb="FF000000"/>
            <rFont val="Calibri"/>
            <family val="2"/>
            <charset val="186"/>
          </rPr>
          <t xml:space="preserve">
Regulaarselt toimuvad ja juhendatud spordiringid (treeningud). </t>
        </r>
      </text>
    </comment>
    <comment ref="I56" authorId="0">
      <text>
        <r>
          <rPr>
            <sz val="11"/>
            <color rgb="FF000000"/>
            <rFont val="Calibri"/>
            <family val="2"/>
            <charset val="186"/>
          </rPr>
          <t xml:space="preserve">Regulaarselt toimuvad ja juhendatud tegevused muusika valdkonnas
</t>
        </r>
      </text>
    </comment>
    <comment ref="K56" authorId="0">
      <text>
        <r>
          <rPr>
            <sz val="11"/>
            <color rgb="FF000000"/>
            <rFont val="Calibri"/>
            <family val="2"/>
            <charset val="186"/>
          </rPr>
          <t xml:space="preserve">
Regulaarselt toimuvad ja juhendatud tegevused tantsu valdkonnas</t>
        </r>
      </text>
    </comment>
    <comment ref="M56" authorId="0">
      <text>
        <r>
          <rPr>
            <sz val="11"/>
            <color rgb="FF000000"/>
            <rFont val="Calibri"/>
            <family val="2"/>
            <charset val="186"/>
          </rPr>
          <t xml:space="preserve">
Regulaarselt toimuvad ja juhendatud tegevused kunsti valdkonnas</t>
        </r>
      </text>
    </comment>
    <comment ref="O56" authorId="0">
      <text>
        <r>
          <rPr>
            <sz val="11"/>
            <color rgb="FF000000"/>
            <rFont val="Calibri"/>
            <family val="2"/>
            <charset val="186"/>
          </rPr>
          <t xml:space="preserve"> Regulaarne ja juhendatud  tegevus järgmistes valdkondades: muusika, kunst, tants, üldkultuur</t>
        </r>
      </text>
    </comment>
    <comment ref="Q56" authorId="0">
      <text>
        <r>
          <rPr>
            <sz val="11"/>
            <color rgb="FF000000"/>
            <rFont val="Calibri"/>
            <family val="2"/>
            <charset val="186"/>
          </rPr>
          <t xml:space="preserve">
Huvikooli 1 õppekava=1 võimalus. 1 Võimalus = KOV poolt  toetatud õppekava väljaspool KOV (tasub õppetasu vms)</t>
        </r>
      </text>
    </comment>
    <comment ref="J94" authorId="1">
      <text>
        <r>
          <rPr>
            <b/>
            <sz val="10"/>
            <color indexed="81"/>
            <rFont val="Arial Narrow"/>
            <family val="2"/>
            <charset val="186"/>
          </rPr>
          <t>Unikaalne osalus kõigis tegevustes = igat noort loetakse ühe korra.</t>
        </r>
      </text>
    </comment>
    <comment ref="Q100" authorId="2">
      <text>
        <r>
          <rPr>
            <sz val="12"/>
            <color indexed="81"/>
            <rFont val="Arial Narrow"/>
            <family val="2"/>
            <charset val="186"/>
          </rPr>
          <t>Õppekava alusel. EHIS-es registreeritud</t>
        </r>
        <r>
          <rPr>
            <sz val="9"/>
            <color indexed="81"/>
            <rFont val="Segoe UI"/>
            <family val="2"/>
            <charset val="186"/>
          </rPr>
          <t xml:space="preserve">
</t>
        </r>
      </text>
    </comment>
    <comment ref="S100" authorId="1">
      <text>
        <r>
          <rPr>
            <sz val="11"/>
            <color indexed="81"/>
            <rFont val="Arial Narrow"/>
            <family val="2"/>
            <charset val="186"/>
          </rPr>
          <t xml:space="preserve">
HT ja HH osalemiseks KOV poolt loodud võimalused. Nt fond transpordi ja/või osalustasude hüvitamiseks.</t>
        </r>
      </text>
    </comment>
    <comment ref="D101" authorId="2">
      <text>
        <r>
          <rPr>
            <sz val="11"/>
            <color indexed="81"/>
            <rFont val="Arial Narrow"/>
            <family val="2"/>
            <charset val="186"/>
          </rPr>
          <t>Nimetada asutus(ed) ja organisatsioon(id), kes võimalusi pakuvad</t>
        </r>
      </text>
    </comment>
    <comment ref="E101" authorId="1">
      <text>
        <r>
          <rPr>
            <sz val="9"/>
            <color indexed="81"/>
            <rFont val="Arial Narrow"/>
            <family val="2"/>
            <charset val="186"/>
          </rPr>
          <t xml:space="preserve">
</t>
        </r>
        <r>
          <rPr>
            <sz val="11"/>
            <color indexed="81"/>
            <rFont val="Arial Narrow"/>
            <family val="2"/>
            <charset val="186"/>
          </rPr>
          <t>Loodus- ja täppisteaduste ning tehnoloogia (LTT) valdkonnas pakutav regulaarne juhendatud tegevus</t>
        </r>
      </text>
    </comment>
    <comment ref="F101" authorId="1">
      <text>
        <r>
          <rPr>
            <sz val="10"/>
            <color indexed="81"/>
            <rFont val="Segoe UI"/>
            <family val="2"/>
            <charset val="186"/>
          </rPr>
          <t xml:space="preserve">
Unikaalne osalus ühes tegevuses.</t>
        </r>
      </text>
    </comment>
    <comment ref="G101" authorId="1">
      <text>
        <r>
          <rPr>
            <sz val="9"/>
            <color indexed="81"/>
            <rFont val="Segoe UI"/>
            <family val="2"/>
            <charset val="186"/>
          </rPr>
          <t xml:space="preserve">
</t>
        </r>
        <r>
          <rPr>
            <sz val="12"/>
            <color indexed="81"/>
            <rFont val="Arial Narrow"/>
            <family val="2"/>
            <charset val="186"/>
          </rPr>
          <t xml:space="preserve">Regulaarselt toimuvad ja juhendatud spordiringid (treeningud). </t>
        </r>
      </text>
    </comment>
    <comment ref="I101" authorId="1">
      <text>
        <r>
          <rPr>
            <sz val="10"/>
            <color indexed="81"/>
            <rFont val="Arial Narrow"/>
            <family val="2"/>
            <charset val="186"/>
          </rPr>
          <t xml:space="preserve">Regulaarselt toimuvad ja juhendatud tegevused muusika valdkonnas
</t>
        </r>
      </text>
    </comment>
    <comment ref="K101" authorId="1">
      <text>
        <r>
          <rPr>
            <sz val="9"/>
            <color indexed="81"/>
            <rFont val="Segoe UI"/>
            <family val="2"/>
            <charset val="186"/>
          </rPr>
          <t xml:space="preserve">
</t>
        </r>
        <r>
          <rPr>
            <sz val="11"/>
            <color indexed="81"/>
            <rFont val="Arial Narrow"/>
            <family val="2"/>
            <charset val="186"/>
          </rPr>
          <t>Regulaarselt toimuvad ja juhendatud tegevused tantsu valdkonnas</t>
        </r>
      </text>
    </comment>
    <comment ref="M101" authorId="1">
      <text>
        <r>
          <rPr>
            <sz val="9"/>
            <color indexed="81"/>
            <rFont val="Segoe UI"/>
            <family val="2"/>
            <charset val="186"/>
          </rPr>
          <t xml:space="preserve">
</t>
        </r>
        <r>
          <rPr>
            <sz val="11"/>
            <color indexed="81"/>
            <rFont val="Arial Narrow"/>
            <family val="2"/>
            <charset val="186"/>
          </rPr>
          <t>Regulaarselt toimuvad ja juhendatud tegevused kunsti valdkonnas</t>
        </r>
      </text>
    </comment>
    <comment ref="O101" authorId="1">
      <text>
        <r>
          <rPr>
            <sz val="12"/>
            <color indexed="81"/>
            <rFont val="Arial Narrow"/>
            <family val="2"/>
            <charset val="186"/>
          </rPr>
          <t xml:space="preserve"> Regulaarne ja juhendatud  tegevus järgmistes valdkondades: muusika, kunst, tants, üldkultuur</t>
        </r>
      </text>
    </comment>
    <comment ref="Q101" authorId="1">
      <text>
        <r>
          <rPr>
            <sz val="14"/>
            <color indexed="81"/>
            <rFont val="Arial Narrow"/>
            <family val="2"/>
            <charset val="186"/>
          </rPr>
          <t xml:space="preserve">
Huvikooli 1 õppekava=1 võimalus. 1 Võimalus = KOV poolt  toetatud õppekava väljaspool KOV (tasub õppetasu vms)</t>
        </r>
      </text>
    </comment>
  </commentList>
</comments>
</file>

<file path=xl/sharedStrings.xml><?xml version="1.0" encoding="utf-8"?>
<sst xmlns="http://schemas.openxmlformats.org/spreadsheetml/2006/main" count="990" uniqueCount="538">
  <si>
    <t>Jrk.nr.</t>
  </si>
  <si>
    <t>Piirkonna eesmärk</t>
  </si>
  <si>
    <t xml:space="preserve">Kitsaskoha kirjeldus </t>
  </si>
  <si>
    <t>KOV</t>
  </si>
  <si>
    <t>Tegevus kitsaskoha lahendamiseks</t>
  </si>
  <si>
    <t>Tegevuse sisu ja eesmärk</t>
  </si>
  <si>
    <t>Sihtgrupp</t>
  </si>
  <si>
    <t>Kaasatud partnerid</t>
  </si>
  <si>
    <t>Võimaluste arv</t>
  </si>
  <si>
    <t>Tegevuse algus</t>
  </si>
  <si>
    <t>Tegevuse lõpp</t>
  </si>
  <si>
    <t>Eelarve</t>
  </si>
  <si>
    <t>Eelarve sisu</t>
  </si>
  <si>
    <t>Rahastusallikas</t>
  </si>
  <si>
    <t>Sõnasta piirkonna eesmärk.</t>
  </si>
  <si>
    <t xml:space="preserve">Kitsaskoha kirjeldus, mis võimaldab kava lugejal mõista kitsaskoha sisu ning võimalikku konteksti. </t>
  </si>
  <si>
    <t xml:space="preserve">Soovituslik veerg ühiskava koostamisel. Nimetage KOV(id) kelle analüüsis kitsaskoht ilmne. </t>
  </si>
  <si>
    <t xml:space="preserve">Tegevuse  nimetus peab väljendama tegevuse sisu. </t>
  </si>
  <si>
    <t>Kirjeldage tegevuse sisu (kes ja kuidas teeb, milliseid vahendeid soetatakse, kuidas noored jõuavad tegevustesse)  ja eesmärki .</t>
  </si>
  <si>
    <t>Tuua välja KOV välised partnerid, kes on tegevusega seotud (toetavad tegevust, aitavad korraldada , koostöö vms).Soovituslik</t>
  </si>
  <si>
    <t xml:space="preserve">Täiendavate võimaluste arv. </t>
  </si>
  <si>
    <t>Millal algavad tegevused/ rahastamin.</t>
  </si>
  <si>
    <t>Millal tegevused/rahastus lõppeb.</t>
  </si>
  <si>
    <t>Kogu tegevuse eelarve (eurodes).</t>
  </si>
  <si>
    <t xml:space="preserve">Eelarve 2017. aastal </t>
  </si>
  <si>
    <t xml:space="preserve">Eelarve 2018.aastal. </t>
  </si>
  <si>
    <t>Milliste vahendite toel planeeritakse tegevust ellu viia. Nimeta. Nt KOV eelarve, HH/HT täiendav toetus, ESF KOV, Varaait, ANK-ide projektikonkurss, muu projektikonkurss vms. Mitmest allikast rahastamise puhul soovitame täpsustada kulude lõikes rahastusallikad.</t>
  </si>
  <si>
    <t>Noorte ettevõtlikuse arendamine</t>
  </si>
  <si>
    <t xml:space="preserve">Maapiirkonnas on noortel vähe võimalusi leida töökoht (ajutine või alaline) ning tagada omale piisav sissetulek. Läbi keraamika ringi on võimalus tutvustada noortele ühte ettevõtlusvormi ning selle võimalusi, et tagada noorte jäämine maapiirkonda.  Noortel puudub arusaam ettevõtlusest ning vajalikud teadmsied ettevõtlusest ja selle võimalustest.    </t>
  </si>
  <si>
    <t xml:space="preserve">Tutvustada noortele ettevõtlusmaastikku läbi ettevõtlussimulatsiooni. Selle kaudu tutuvustatakse keraamikaringi näitel etttevõtlikusemaastikku  sh turu-uuringut, toote valmistamine, turundamine, raamatupidamine, investeerimine jne. </t>
  </si>
  <si>
    <t>Raikküla valla ANK sai Raplamaa Koostöögrupi tegevuskava projektist keraamika ahju. Õpiprotsessis valmistatakse erienavid keraamikatooteid. Läbi keraamika soovime noori õpetada neid turundama ja arendada ärilist mõtlemist. Raikküla Vallavlaitsus tagab keraamikaringile ruumid, kuid puuduvad vahendid ning juhendaja tasustamise võimalused. Ettevõtlikuse ja turundamise õpetamiseks on vaja juhendajat, kes on ise samas valdkonnas tegev ning oskab juhendada noori. Plaanis on luua 10 noorega "ettevõtte", mille eesmärk on läbida kõik ettevõtluse etapid ja lõpetada pankrotiga. Ettevõtte pankrott on vajalik selleks, et õpetada ka kaotamist , et näha teinekord asjade reaalset olukorda. Ringitegevus toimub 1x nädalas 2 tundi, kus valmistatakse ette keraamilis tooteid turundamiseks. Läbi toodete valmistamise mõeldakse ette turu seisule ning kauba realiseerimisele.</t>
  </si>
  <si>
    <t>13-16</t>
  </si>
  <si>
    <t>TaevaniMaani Meistrikoda</t>
  </si>
  <si>
    <t>ANK</t>
  </si>
  <si>
    <t>Tehnika- ja puutööhuvilised noored</t>
  </si>
  <si>
    <t xml:space="preserve"> Maal kasvavatel noortel puudub võimalus tegeleda tehnika ja puutöö oskuste arendamise ja õppimisega. Sageli ei ole noorel eeskuju, kelle käest õppida elementaarseid oskusi. Selle tulemusena puuduvad neil elementaarsed teadmised tehnikavaldkonnas (Autohooldus, auto pisiremont, motoratta remont jne) ja puutöös. Lihtsamad puutööoskused suurendavad noorte teadmisi puutöö võimalustest ning õpetab ise valmistama lihtsamaid esemeid (riiulid, nagid jne). Nende oskustega laiendavad noored oma silmaringi ning aitab elus oluliselt kindlamalt hakkama saada. Lisandväärtusena on võimalik tutvuda tehnika ja puutööga kokkupuutuvate ametitega, mis võib aidata noorel otsustada elukutsevalikul.</t>
  </si>
  <si>
    <t xml:space="preserve">Arendada noorte tehnilist mõtlemist tehnikavaldkonnas ning kuvandi loomist ja toote valmistamist puutöös. Kaks korda nädalas toimub noortele vastava sisustusega ruumides puutöö ja tehnikaring. Tehnikatöökojas on noortel võimalus juhendaja suunamisel õppida autot, motorattaid ja rattaid remontima ning hooldama. Puutöökojas õpitakse eelnevalt eseme visualiseerimist paberil ning vastavalt joonistele toote tegemist. </t>
  </si>
  <si>
    <t>Maltech Group OÜ</t>
  </si>
  <si>
    <t>HH/HK täiendav toetus 3250 €</t>
  </si>
  <si>
    <t>Sportlikumad noored</t>
  </si>
  <si>
    <t xml:space="preserve"> Lapsevanemad ja noored on soovinud jalgpallitrenni võimalusi oma kodukohas. Olemasolev jalgpalliväljak oli amortiseerunud ning puudus võimalus mängida jalgpalli reeglitekohaselt ja ohutult treeneri juhendamisel. Raikküla Vallavalitsus renoveeris ja kaasajastas noorte soovil välijalgpalliväljaku. </t>
  </si>
  <si>
    <t>Jalgpalli trennid – Jalgpalliväljakul on noortel võimalus käia kodukohas aastaringselt jalgpallitrennis. Trennid toimuvad kevad-sügis hooajal väljas. Suvisel ajal on noortel vähe võimalusi tegeleda spordiga, sest enamik trennides on suvel puhkus. Jalgpall on aga hea võimalus ka suvel aktiivselt väljas liikuda. Trennid toimuvad augustist-juuni lõpuni. Talvisel hooajal on treeningud spordimajas. Kaheksa last käivad Rapla Jalgpallikoolis treeningutel, kelle treeningtasusid omavalitsus on tasunud. Treeningtunnid on kallid ning vallas on võrdse kohtlemise printsiip siis on plaanis vähendada lapsevanema poolt makstavat treeningtasu suurust. Aastas 40 eurot ühe lapse kohta, mis omavalitsus lepinguga tõstis spordiõppe toetusest.</t>
  </si>
  <si>
    <t>Rapla Jalgpallikool</t>
  </si>
  <si>
    <t xml:space="preserve">Kabala Spordimaja </t>
  </si>
  <si>
    <t>MTÜ Raplamaa Jalgpallikool</t>
  </si>
  <si>
    <t>jalgpallitrennid toimuvad peale kooli kodukohast eemal. Raikküla Vallavalitsus toetab MTÜ Raplamaa Jalgpallikooli kohamaksumust iga õpilase kohta aastas 160 euroga. Lapsevanemad tasuvad ise puudujääva osa. Paljude lastevanemate jaoks on lapse treeningtunnid muutunud kallimaks.  Plaanis on tõsta lepingust lähtuvalt toetust 200 euroni aastas õpilase kohta, mis aitab vähendada lapsevanema omaosalust 40 eurot aastas.</t>
  </si>
  <si>
    <t>Lapsevanema omaosalus väheneb 40 eurot aastas.</t>
  </si>
  <si>
    <t>Raikküla Vallavalitsuse ja MTÜ Raplamaa Jalgpallikooli vahel on sõlmitud haldusleping, millega vallavalitsus toetab jalgpallikoolis käivaid õpilasi alates 01.07.2017, 200 euroga aastas. Varasemalt toetati jalgapallikoolis käivad õpilasi 160 euroga aastas. Toetuse tõstmise arvelt on plaanis vähendada lapsevanema omaosalust 40 eurot aastas.</t>
  </si>
  <si>
    <t xml:space="preserve">Tegevustoetus 2001 € </t>
  </si>
  <si>
    <t>Ratsutamine</t>
  </si>
  <si>
    <t>MTÜ Ratsaspordiklubi Ruttar on vallas ainuke ratsaspordiga tegelev MTÜ. Ratsasport on oma kohatasu poolest suhteliselt kallis harrastus. Raikküla Vallavalitsus ja MTÜ Ratsaspordiklubi Ruttar vahel on sõlmitud haldusleping õpilste toetamiseks, et vähendada lapevanemate omaosalust.</t>
  </si>
  <si>
    <t>Raikküla Vallavalitsuse ja MTÜ Ratsaspordiklubi Rutta vahel sõlmitud halduslepinguga toetab vallavalitsus igat reaalselt kohal käivat õpilast aastas alates 01.07.2017 200 euroga. Enne lepingu uuendamist toetati 160 € aastas. Toetuse tõstmise arvelt saab vähendada lapsevanema omaosalust 40 € aastas.</t>
  </si>
  <si>
    <t>MTÜ Ratsaspordiklubi Ruttar</t>
  </si>
  <si>
    <t>Tegevustoetus 350 €</t>
  </si>
  <si>
    <t>Raiküla Vallavalitsus tasub 350 €. HH/HT täiendav toetus 0 €.</t>
  </si>
  <si>
    <t>Korvpall</t>
  </si>
  <si>
    <t>MTÜ Korvpallikool</t>
  </si>
  <si>
    <t>Lapsevanema omaosalus väheneb 40 € eurot aastas.</t>
  </si>
  <si>
    <t>Raikküla Vallavalitsuse ja MTÜ Korvpallikooli vahel on sõlmitud halduslepinguga toetab vallavalitsus igat reaalselt trennis käivat õpilast aastas alates 01.07.2017, 200 euroga.  enne lepingu uuendamist toetati õpilase spordiharrastust 160 euroga aastas. Toetuse tõstmise arvelt vähendatakse lapsevanema omaosalust 40 euroga aastas.</t>
  </si>
  <si>
    <t>Tegevustoetus 2600€</t>
  </si>
  <si>
    <t>Robootika</t>
  </si>
  <si>
    <t>Robootikaringi tehnilised vahendid on võrreldes teiste ringidega väga kallid. Uusi komplekte on vaja tihti juurde soetada, et lastel oleks võimalus edasi areneda ja uusi võimalusi avastada.</t>
  </si>
  <si>
    <t>Soetades uued komplektid nooremale kooliastmele on võimalik kaasata robootikaringi uusi huvilisi algklassilaste seast. Lego WeDo komplekt, mis ühendub arvutiga pakub võimalusi ehitada ning programmeerida lihtsaid lego mudeleid koos mootorite ja anduritega. Soetades juurde laetavad akud ning  lego education wedo lisakomplekti saavad õpilased juurde erinevadi võimalusi uute mudelite tegemiseks.</t>
  </si>
  <si>
    <t>Robootikaringi toimub koolis peale õppetööd. Soetades juurde kolm WeDo 2.0 baaskomplekti, kaks WeDo laetavat akut ning kaks lego education WeDo lisakomplekti on algklassiõpilastel võimalus liituda robootiaringiga. Uued komplektid annavad suuremaid võimalusi juurde erienevate robotite ehitamiseks ka olemasolevatelel lastele.</t>
  </si>
  <si>
    <t>Kabala Lasteaed-Põhikool</t>
  </si>
  <si>
    <t>Vahendid 760,92 €</t>
  </si>
  <si>
    <t>Raikküla Vallavalitsusest ringijuhi töötasu 151,20 €; HH/Ht täiendav toetus 760,92 eurot.</t>
  </si>
  <si>
    <t>KOOL</t>
  </si>
  <si>
    <t>Kergejõustik</t>
  </si>
  <si>
    <t>Õppeperioodil ei ole lastel võimalik tegeleda mitmekülgse spordiga. Olemas on spordimaja ning mõned vahendid, kuid puudub võimalus palgata treener.</t>
  </si>
  <si>
    <t>Treeneri palkamine kergejõustikuringi läbiviimiseks</t>
  </si>
  <si>
    <t>Kergejõustiku treeningud spordimajas  kaks korda nädalas</t>
  </si>
  <si>
    <t>HH/HK täiendav toetus 3465€. Raikküla Vallavalitsus tasub ruumi kulud.</t>
  </si>
  <si>
    <t>Muusikaõpe</t>
  </si>
  <si>
    <t>Kabal Lasteaias-Põhikoolil on olemas muusikaklass koos mõnede pillidega. Muusikaklassi toimuvad laulukoorid ning mõningal määral erinevate pillide õpe. Kahjukus ei ole pille nii palju, et kokku saaks panna väikese ansambli. Rahvapilliansambli kokkupanemisel on võimalik kaasata pilliõppesse rohkem huvilisi. Koolis on olemas õpetaja, kes on nõus õpetama lastele pillimängu.</t>
  </si>
  <si>
    <t>Ostes juurde erinevaid pille: kannel, sopranksülofoni  ja Cajun trummi  saab kokku panna väikese ansambli. Pilliõppe eesmärk  on äratada huvi erinevate pillide vastu ning lisandväärtuseks on esinemiskogemuse omandamine.</t>
  </si>
  <si>
    <t>Ansambli tunnid kord nädalas üks tund koolimajas.</t>
  </si>
  <si>
    <t>Raikküla Vallavalitsus ringijuhitasu 144 €; HH/HK täiendav toetus 431,5 €</t>
  </si>
  <si>
    <t>Sportlikumad lapsed</t>
  </si>
  <si>
    <t xml:space="preserve">Spetsiaalselt lastele suunatud sportliku tegevuse puudumine piirkonnas.
</t>
  </si>
  <si>
    <t xml:space="preserve">Läbi mängu laste üldkehaliste võimete arendamine lastele mõeldud lõbusas vormis. </t>
  </si>
  <si>
    <t>Mängud ja harjutused arendamaks laste kiirust, vastupidavust, jõudu, tähelepanu ja reaktsiooni. Treening ei keskendu ühele spordialale. Pigem on ettevalmistuseks tulevikus erinevate spordialade harrastamiseks - kergejõustik, erinevad pallimängud jmt. Treening toimub korra nädalas sõltuvalt laste vanusest 30-45 minutit korraga.</t>
  </si>
  <si>
    <t>ATO Spordiklubi</t>
  </si>
  <si>
    <t>Kabala Spordimaja - ruumidega seotud kulud (vesi, elekter, küte) - 900 €
Täiendavad sporditarbed - Kabala Spordimaja, projektid. HH/HK  täiendav toetus 4830 €</t>
  </si>
  <si>
    <t xml:space="preserve">KABALA SPORDIMAJA </t>
  </si>
  <si>
    <t>Parkour</t>
  </si>
  <si>
    <t>Lapsed liiguvad sügis-talvisel hoojal liiga vähe. Puudub oskus kukkuda ilma tõsiste vigastusteta. Treening annab hea füüsilise koormuse. Õpetab kukkuma.</t>
  </si>
  <si>
    <t>Parkour on noorte seas kogunud palju populaarsust. Parkouride liiguvad noored aktiivselmalt ning see paneb proovile kõigi füüsilise vastupidavuse. Trennides õpitakse kukkuma ilma vigastusteta.</t>
  </si>
  <si>
    <t xml:space="preserve">Trennid toimuvad kahele vanusegrupile ühe korra nädalas. Enamus tegevuseks vajaminevad vahendid on kooli ja spordimaja inventuuris olemas. </t>
  </si>
  <si>
    <t>Eesti Parkour MTÜ</t>
  </si>
  <si>
    <t>HH/HK täiendav toetus 3340 €</t>
  </si>
  <si>
    <t>Keeleõpe</t>
  </si>
  <si>
    <t>Algklassiealised lapsed õpivad inglise keelt läbi viruaalmaailma. Paraku õpivad lapsed virtuaalmaailmas vigast inglise keelt, mis teeb edasise keele õppimise keeruliseks. Laste huvi iniglise keele vastu ning virtuaalmaailma kiire pealetung sunnib lapsi keelt varakult omandama. Kooliprogrammis on esmane tutvus inglise keelega alles viiendas klassis.</t>
  </si>
  <si>
    <t xml:space="preserve">Algklassi lapsed on avaldanud soovi õppida iniglise keelt kooliprogrammi kõrvalt. Kabala Lasteaed-Põhikool on valmis panustama laste keeleõppesse ning leidnud sobiva ruumi ja aja. </t>
  </si>
  <si>
    <t>Keeleõppe ring algklassi õpilastele toimuvad üks kord nädalas terve aasta. HH/Hk vahendites on võimalus soetada õppematerjale 11 lapsele ja õpetajale: Academy Stars Starter Pupils book+code (pre-A1) – 11 tk; Academy Stars Starter Pupils book+code-alphabet book 11 tk; Academy Stars Starter teacher book+code (pre-A1) 1 tk; Academy Stars Starter Class CD (3) (pre-A1) 1 tk.</t>
  </si>
  <si>
    <t>HH/HK täiendav toetus 1986,29 eurot</t>
  </si>
  <si>
    <t>Korvpall I</t>
  </si>
  <si>
    <t>Noorte enda soov, treeneriga treenimise võimalus puudub</t>
  </si>
  <si>
    <t>Korvpalli treening 15-19 aastastele noormeestele</t>
  </si>
  <si>
    <t>Korvpalli treeningud 2018 
I poolaasta vähemalt 2 korda kuus. Ettevalmistavad treeningud, et tõsisema huvi korral september-detsember 2018 treeninda tõsisemalt ja valmistuda ette võistlusteks.</t>
  </si>
  <si>
    <t>15-19</t>
  </si>
  <si>
    <t>Rapla Korvpallikool</t>
  </si>
  <si>
    <t>Kabala Spordimaja</t>
  </si>
  <si>
    <t>Korvpall II</t>
  </si>
  <si>
    <t>Noorte enda soov, treeneriga treenimise võimalus puudub, piirkonna esindusvõistkond puudub</t>
  </si>
  <si>
    <t>Korvpalli treening 15-19 aastastele noormeestele + võistlemine</t>
  </si>
  <si>
    <t>Korvpalli treeningud 2018 
II poolaasta vähemalt 1 kord nädalas. Ettevalmistavad treeningud, võistlemiseks. Võistlusvõimaluse pakkumine noortele</t>
  </si>
  <si>
    <t>Parkour II</t>
  </si>
  <si>
    <t>Parkouri trenni mitmekesistamiseks ja jätkusuutlikuks tegemiseks on vaja vahendeid ja treeninguid.</t>
  </si>
  <si>
    <t>Jätkutegevus ANK parkouri huviringile ja treeningute arendamiseks vahendite soetamine.</t>
  </si>
  <si>
    <t>HH/HT täiendav toetus 3458€</t>
  </si>
  <si>
    <t>Fotograafia</t>
  </si>
  <si>
    <t xml:space="preserve">Raikküla ANKil on Purkus oma fotostuudio. Noored on fotograafiast huvitatud, kuid nei puuduvad oskused. </t>
  </si>
  <si>
    <t>Fotoring</t>
  </si>
  <si>
    <t>Foto ringis õpitakse käsitlema ja kasutama erinevaid fotoaparaate, piltide töötlemist vabavaras. Soetakse lisavahendeid.</t>
  </si>
  <si>
    <t>13-19</t>
  </si>
  <si>
    <t>VahtreFoto</t>
  </si>
  <si>
    <t>2x3 noort (kaks gruppi) kokku 6 noort</t>
  </si>
  <si>
    <t>HH/HT täiendav toetus 3100 eurot</t>
  </si>
  <si>
    <t>Kokandus</t>
  </si>
  <si>
    <t>Noortel on huvi kokanduse vastu, kuid koolid ja kodu ei paku piisavaid võimalusi.</t>
  </si>
  <si>
    <t>Kokandusring</t>
  </si>
  <si>
    <t>Kokandusringi hakkab juhendama Reelika Kuusemäe. Raikküla ANKil on köök kus saab teha erinevaid küpsetisi ja toite. Soetame juurde tegevuseks vajaminevaid vahendid (2 mikserit, erinevad kokanoad, erisuurustes kausse, shushi matid).ö Noori teavitatakse läbi noortekeskuse FB lehe ja kuulutustega. Transport ringitegevusse on oma jõududega. Ringi eesmärgiks on noortele õpetada kokanduse saladusi ja natukene raskemate toitude/küpsetiste valmistamine kui seda on makaroonide keetmine. Ring on 1 kord kuus.</t>
  </si>
  <si>
    <t>Reelika Köök ja Kook OÜ</t>
  </si>
  <si>
    <t>2x10 noort (2 gruppi) kokku 20 noort</t>
  </si>
  <si>
    <t>HH/HT täiendav toetus 2500€</t>
  </si>
  <si>
    <t>DJ õpituba</t>
  </si>
  <si>
    <t>Noortel on huvi ise korraldada diskosid, noortekeskusel on selleks vahendid kui puuduvad oskused/teadmised nende kasutamiseks.</t>
  </si>
  <si>
    <t>DCJõpituba</t>
  </si>
  <si>
    <t xml:space="preserve">Ringijuhendaja on Veigo Kaaret. Raikküla ANKil on olemas dj tehnika, kuid kahjuks ei oska keegi neid korrektselt kasutada. Eesmärk on koolitada noori, kes oskaksid edaspidi helindada kooli ja noortekeskuse üritusi ja korraldada discosid. Juurde soetatakse vajaminevaid juhtmeid, kõlarid, dc programm ja kaks kasutatud sülearvutit (vajalikud diskode lugude miksimiseks). Noored saavad teavituse noortekeskusest ja FB lehelt. Transport tegevustesse on noorte organiseerida. Ring on 1 kord nädalas </t>
  </si>
  <si>
    <t>13-17</t>
  </si>
  <si>
    <t>Z Club OÜ</t>
  </si>
  <si>
    <t>3x3 (3 gruppi) kokku 9 noort</t>
  </si>
  <si>
    <t>märtsist 2018</t>
  </si>
  <si>
    <t>HH/HT täiendav toetus 2620€</t>
  </si>
  <si>
    <t>jaan 2018</t>
  </si>
  <si>
    <t>7-26</t>
  </si>
  <si>
    <t>okt 2018</t>
  </si>
  <si>
    <t>Kitsaskoha kirjeldus</t>
  </si>
  <si>
    <t>Kitsaskoha kirjeldus, mis võimaldab kava lugejal mõista kitsaskoha sisu ning võimalikku konteksti.</t>
  </si>
  <si>
    <t>Tegevuse  nimetus peab väljendama tegevuse sisu.</t>
  </si>
  <si>
    <t>Täiendavate võimaluste arv.</t>
  </si>
  <si>
    <t>Kogu tegevuse eelarve.</t>
  </si>
  <si>
    <t>Eelarve 2017. aastal</t>
  </si>
  <si>
    <t>Eelarve 2018.aastal.</t>
  </si>
  <si>
    <t>Kaiu</t>
  </si>
  <si>
    <t>Draamaring</t>
  </si>
  <si>
    <t>Kaiu Põhikool</t>
  </si>
  <si>
    <t>Nädalas 2 tundi  1 ring</t>
  </si>
  <si>
    <t>14.09.2017.</t>
  </si>
  <si>
    <t>31.12.2018.</t>
  </si>
  <si>
    <t>HH/HT täiendav toetus</t>
  </si>
  <si>
    <t>Nädalas 6 tundi 1 ring</t>
  </si>
  <si>
    <t>Koolis  puudus vastava  koolituse saanud treener. Laste seas läbiviidud küsitlus näitas sellise spordiala vastu huvi olemasolu</t>
  </si>
  <si>
    <t>Pallimängud arendavad lastes meeskonna tunnet, loovust, koordinatsiooni, koostööd. Vastava treeneri leidmisel avanes võimalus luua uus ring</t>
  </si>
  <si>
    <t>Nädalas 4 tundi 1 ring</t>
  </si>
  <si>
    <t>Tehnikaring</t>
  </si>
  <si>
    <t>Suurendada lastes huvi tehnikaspordi vastu.</t>
  </si>
  <si>
    <t>Nädalas 2 tundi 1 ring</t>
  </si>
  <si>
    <t>Pallimängud arendavad lastes meeskonna tunnet, loovust, koordinatsiooni, koostööd. Vastava kvalifikatsiooniga treeneri leidmisel avanes võimalus luua uus meisterlikuse tasemele vastav ring.</t>
  </si>
  <si>
    <t>Nädalas 6 tundi 1 ringi</t>
  </si>
  <si>
    <t>Suurendada huvi tervisliku toitumise vastu ning kasutades materjale, mida võid leida oma aiast ja nendest ise valmistada suurepärase ja maitsva toidu.</t>
  </si>
  <si>
    <t>Turvalisuse ring</t>
  </si>
  <si>
    <t>Elan turvalises ja meeldivas vallas. Uus ring, mida hakkab vedama politseiameti spetsialist.</t>
  </si>
  <si>
    <t>Enesekaitse ring</t>
  </si>
  <si>
    <t>Tugevdada tervist, enesekindlust. Osata tegutseda kriitilistes olukordades.</t>
  </si>
  <si>
    <t>Osalustasu teistes huvikoolides ja huvialaringides</t>
  </si>
  <si>
    <t>Noorte arv ning võimaluste arv huvihariduses ja huvitegevuses seisuga 01.07.2017</t>
  </si>
  <si>
    <t>Omavalitsus</t>
  </si>
  <si>
    <t>Noorte arv</t>
  </si>
  <si>
    <t>Huvihariduses ja huvitegevustes osalevate 7.-19. aastaste noorte arv:</t>
  </si>
  <si>
    <t>7.-12.aastased</t>
  </si>
  <si>
    <t>13.-19.aastased</t>
  </si>
  <si>
    <t>20.-26. aastased</t>
  </si>
  <si>
    <t>7.-26. aastastased KOKKU</t>
  </si>
  <si>
    <t>Osalemise võimaluste arv:</t>
  </si>
  <si>
    <t>Tabelisse märgitakse huvihariduse ja huvitegevuse võimalused ja tegevustes osalevate noorte arv. Nimetatakse organisatsioonid või asutused kes võimalusi pakuvad</t>
  </si>
  <si>
    <t>Huvitegevus</t>
  </si>
  <si>
    <t>Huviharidus</t>
  </si>
  <si>
    <t>Muud KOV poolt loodud võimalused HT ja HH tegevustes osalemiseks (takistuste eemaldamine)</t>
  </si>
  <si>
    <t>Huvihariduse ja huvitegevuse pakkujad</t>
  </si>
  <si>
    <t>Juriidiline isik</t>
  </si>
  <si>
    <t>LTT</t>
  </si>
  <si>
    <t>Osalejate arv</t>
  </si>
  <si>
    <t>Sport</t>
  </si>
  <si>
    <t>Muusika</t>
  </si>
  <si>
    <t>Tants</t>
  </si>
  <si>
    <t>Kunst</t>
  </si>
  <si>
    <t>Üldkultuur</t>
  </si>
  <si>
    <t>Kasusaajate (osalejate) arv</t>
  </si>
  <si>
    <t>Kirjelda võimalust</t>
  </si>
  <si>
    <t>Noortekeskus</t>
  </si>
  <si>
    <t xml:space="preserve">Märkida arvuliselt  noortekeskustes pakutavad huvitegevuse võimalused    </t>
  </si>
  <si>
    <t>Üldhariduskool</t>
  </si>
  <si>
    <t>Taipoks</t>
  </si>
  <si>
    <t>Kitarriring</t>
  </si>
  <si>
    <t>Rahvatants</t>
  </si>
  <si>
    <t>Foto</t>
  </si>
  <si>
    <t>Võrkpall</t>
  </si>
  <si>
    <t>Lastekoor</t>
  </si>
  <si>
    <t>Soololaul</t>
  </si>
  <si>
    <t xml:space="preserve">  </t>
  </si>
  <si>
    <t>Trummiring</t>
  </si>
  <si>
    <t>Kalaring</t>
  </si>
  <si>
    <t>Bänd</t>
  </si>
  <si>
    <t>Huvikool</t>
  </si>
  <si>
    <t>Märkida arvuliselt huvikoolides  pakutavad huvitegevuste  ja huvihariduse võimaluste arv (sh tegevused munitsipaal- ja erahuvikoolides KOV-is kui väljaspool KOV-i).</t>
  </si>
  <si>
    <t>Kaiu Muusikakool</t>
  </si>
  <si>
    <t>Muud KOV asutus</t>
  </si>
  <si>
    <t xml:space="preserve">Märkida arvuliselt  huvitegevusi pakkuvate KOV asutuste (nt: kultuurikeskuste, raamatukogude, muuseumide jt) poolt pakutavad huvitegevused.  </t>
  </si>
  <si>
    <t>Noorteorganisatsioonid</t>
  </si>
  <si>
    <t xml:space="preserve">Märkida arvuliselt  huvitegevusi pakkuvate noorteühingute (nt: 4H, T.O.R.E, Gaidid, Noorkotkad, Kodutütred jne)  poolt pakutavad huvitegevused.  </t>
  </si>
  <si>
    <t>Noorkotkad</t>
  </si>
  <si>
    <t>Kodutütred</t>
  </si>
  <si>
    <t>Muud organisatsioonid</t>
  </si>
  <si>
    <r>
      <rPr>
        <i/>
        <sz val="10"/>
        <color rgb="FF808080"/>
        <rFont val="Arial Narrow"/>
        <family val="2"/>
        <charset val="186"/>
      </rPr>
      <t>Märkida arvuliselt muude organisatsioonide (MTÜ, SA, OÜ, kutsekoolide, rakenduskõrgkoolide jt) poolt pakutavad huvitegevuse võimalused.</t>
    </r>
  </si>
  <si>
    <t>KOKKU</t>
  </si>
  <si>
    <t>7.-12. aastased</t>
  </si>
  <si>
    <t>13.-19. aastased</t>
  </si>
  <si>
    <t>Huvihariduses ja huvitegevustes osalevate noorte arv:</t>
  </si>
  <si>
    <t>7.-26.aastastased KOKKU</t>
  </si>
  <si>
    <t>Raikküla Vallavalitsus</t>
  </si>
  <si>
    <t>Raikküla Avatud Noortekeskus</t>
  </si>
  <si>
    <t xml:space="preserve">1X nädalas on ANK spordimajas </t>
  </si>
  <si>
    <t xml:space="preserve">KOV </t>
  </si>
  <si>
    <t>Märkida arvuliselt üldhariduskoolis pakutavad huvitegevuse võimalused</t>
  </si>
  <si>
    <t>Laulmine, robotika, kunstiring, keraamika, sport</t>
  </si>
  <si>
    <t xml:space="preserve">Huvikool </t>
  </si>
  <si>
    <t xml:space="preserve">Märkida arvuliselt huvikoolides  pakutavad huvitegevuste  ja huvihariduse võimaluste arv (sh tegevused munitsipaal- ja erahuvikoolides KOV-is kui väljaspool KOV-i). </t>
  </si>
  <si>
    <t>Rapla Vallavalitsus</t>
  </si>
  <si>
    <t>Rapla Huvikool</t>
  </si>
  <si>
    <t>laulmine</t>
  </si>
  <si>
    <t>jalgpall</t>
  </si>
  <si>
    <t>Rapla MUusikakool</t>
  </si>
  <si>
    <t>pillimäng</t>
  </si>
  <si>
    <t>korvpall</t>
  </si>
  <si>
    <t xml:space="preserve">ATO Spordiklubi </t>
  </si>
  <si>
    <t>võrkpall</t>
  </si>
  <si>
    <t xml:space="preserve">Muud KOV asutus </t>
  </si>
  <si>
    <t>Purku Raamatukogu</t>
  </si>
  <si>
    <t>suvelugemine</t>
  </si>
  <si>
    <t>Raikküle Vallavalitsus</t>
  </si>
  <si>
    <t>Kabala Raamatukogu</t>
  </si>
  <si>
    <t>Raikküla Raamatukogu</t>
  </si>
  <si>
    <r>
      <rPr>
        <i/>
        <sz val="10"/>
        <color rgb="FF808080"/>
        <rFont val="Arial Narrow"/>
        <family val="2"/>
        <charset val="186"/>
      </rPr>
      <t>Märkida arvuliselt muude organisatsioonide (MTÜ, SA, OÜ, kutsekoolide, rakenduskõrgkoolide jt) poolt pakutavad huvitegevuse võimalused.</t>
    </r>
    <r>
      <rPr>
        <sz val="10"/>
        <color rgb="FF808080"/>
        <rFont val="Arial Narrow"/>
        <family val="2"/>
        <charset val="186"/>
      </rPr>
      <t xml:space="preserve">     </t>
    </r>
  </si>
  <si>
    <t>MTÜ Ruttari</t>
  </si>
  <si>
    <t>ratsutamine</t>
  </si>
  <si>
    <t>Rapla vald</t>
  </si>
  <si>
    <t>kohatasu teistele KOVidele, uued huvialad, spordiõpe</t>
  </si>
  <si>
    <r>
      <rPr>
        <i/>
        <sz val="10"/>
        <color theme="0" tint="-0.499984740745262"/>
        <rFont val="Arial Narrow"/>
        <family val="2"/>
        <charset val="186"/>
      </rPr>
      <t>Märkida arvuliselt muude organisatsioonide (MTÜ, SA, OÜ, kutsekoolide, rakenduskõrgkoolide jt) poolt pakutavad huvitegevuse võimalused.</t>
    </r>
    <r>
      <rPr>
        <sz val="10"/>
        <color theme="0" tint="-0.499984740745262"/>
        <rFont val="Arial Narrow"/>
        <family val="2"/>
        <charset val="186"/>
      </rPr>
      <t xml:space="preserve">     </t>
    </r>
  </si>
  <si>
    <t>2017 kasutus</t>
  </si>
  <si>
    <t xml:space="preserve">Kogu tegevuse eelarve. </t>
  </si>
  <si>
    <t>kasutus 2017</t>
  </si>
  <si>
    <t>Eelarve 2018 (eraldus 2018+2017 jääk)</t>
  </si>
  <si>
    <t>Uute huvialade käivitamine Rapla Muusikakoolis</t>
  </si>
  <si>
    <t>Seni ei ole olnud kontrabassi ja vioola huvialasid. On olemas huvilised.</t>
  </si>
  <si>
    <t>7-19a</t>
  </si>
  <si>
    <t>personalikulu 1,40 ametikohta (õpetaja 0,73, 0,67 kontsertmeister). Täiskoha töötasu 1050 bruto (1405 maksudega)</t>
  </si>
  <si>
    <t>Kontrabassi huviala avamisega Rapla Muusikakoolis vajadus soetada kontrabass</t>
  </si>
  <si>
    <t>Kontrabassi huviala avamisega vajadus seotada 3/4 kontrabass</t>
  </si>
  <si>
    <t>vahendi soetus 2500</t>
  </si>
  <si>
    <t>Rapla Muusikakooli sümfoniettorkestrile vajalike pillide soetamine</t>
  </si>
  <si>
    <t>Sümfoniettorkestris puuduvad järgmised pillid: kahesüsteemne metsasarv, timpan 26, timpan 29, bassklanret</t>
  </si>
  <si>
    <t>Vahendite soetus (omaosalus projektis)</t>
  </si>
  <si>
    <t>Klaveri soetamine Rapla Huvikoolile</t>
  </si>
  <si>
    <t>Rapla Huvikooli noortekooride huviõppe läbiviimiseks ei ole korrektselt töötavat klaverit</t>
  </si>
  <si>
    <t>vahendi soetus 3400</t>
  </si>
  <si>
    <t>Korvpalli spordiõppe käivitamine Rapla kahes gümnaasiumis</t>
  </si>
  <si>
    <t>Rapla Korvpallikoolis treenivate noorte süsteemsem ettevalmistamine</t>
  </si>
  <si>
    <t>16-19a</t>
  </si>
  <si>
    <t>MTÜ Rapla Korvpallikool, Rapla Ühisgümnaasium, Rapla Vesiroosigümnaasium</t>
  </si>
  <si>
    <t>personalikulu treener+füsioterapeut, 2,0 ametikohta (1050 1,0 palgamäär, 1405 maksudega))</t>
  </si>
  <si>
    <t>Ujumisringi loomine</t>
  </si>
  <si>
    <t>Rapla valla noortel puuduvad ujumise treeningud</t>
  </si>
  <si>
    <t>10-19a</t>
  </si>
  <si>
    <t>Rapla ANK, Valtu Spordimaja</t>
  </si>
  <si>
    <t>2 x nädalas (2t korraga (1 rühm); 2 rühma = 4t), 32 t kuus (10 eurot tund) x 9 kuud (personalikulu, vahendid) 1,0 = 1050 (maksudega 1405) 35t nädalas, 1 tund= 10 eurot (maksudega)</t>
  </si>
  <si>
    <t>Noorte tegevuse laiendamine</t>
  </si>
  <si>
    <t>Kuusiku piirkonnas puuduvad tegevused nortele</t>
  </si>
  <si>
    <t>Rapla ANK, MTÜ Ingli puudutus</t>
  </si>
  <si>
    <t>Tegevus 32 tundi kuus, toetus 10 eur tund, 9 kuud, kokku (juhendamine+vahendid), 1,0 = 1050 (maksudega 1405) 35t nädalas, 1 tund= 10 eurot (maksudega)</t>
  </si>
  <si>
    <t>Puudub tehnikaalane tegevus noortele</t>
  </si>
  <si>
    <t>Rapla ANK, MTÜ Raplamaa Motoklubi "Route15 MC"</t>
  </si>
  <si>
    <t>Tegevus 32 tundi kuus, toetus 10 eur tund, 5 kuud (juhendamine+vahendid), 1,0 = 1050 (maksudega 1405) 35t nädalas, 1 tund= 10 eurot (maksudega)</t>
  </si>
  <si>
    <t>Seiklusring poistele</t>
  </si>
  <si>
    <t>Poistel puudub tegevusring</t>
  </si>
  <si>
    <t>Rapla ANK</t>
  </si>
  <si>
    <t>1xnädalas (3t korraga), 12t kuus, 9 kuud, 10 eurot tund (juhendamine+vahendid), 1,0 = 1050 (maksudega 1405) 35t nädalas, 1 tund= 10 eurot (maksudega)</t>
  </si>
  <si>
    <t>Võimlemisring tütarlastele</t>
  </si>
  <si>
    <t>Eelarvevahendite puudumise tõttu ei saa 2017 enam ringi avada</t>
  </si>
  <si>
    <t>Võimlemisringi tegevuse jätkamine, alates 2018 spordiõppe toetusest.</t>
  </si>
  <si>
    <t>RVG</t>
  </si>
  <si>
    <t>3xnädalas (2t korraga), 24t kuus (1,0 koormus), palgamäär 1050, maksudega 1405)</t>
  </si>
  <si>
    <t>Noorte osalemine huvilaagrites</t>
  </si>
  <si>
    <t>Rapla vallas on musikaalselt andekad lapsed, kes vajavad võimalust osaleda muusika-, laulu, -pillilaagrites, kuid võimalusi peredel alati ei ole</t>
  </si>
  <si>
    <t>RVG, RÜG, MTÜd, huvikoolid</t>
  </si>
  <si>
    <t>majutus, osalustasud, transport</t>
  </si>
  <si>
    <t>Viburing noortele</t>
  </si>
  <si>
    <t>Viburingi tegevuse jätkamine,  alates 2018 spordiõppe toetusest.</t>
  </si>
  <si>
    <t>Kergejõustikuring noortele</t>
  </si>
  <si>
    <t>Kergejõustikuringi tegevuse jätkamine,  alates 2018 spordiõppe toetusest.</t>
  </si>
  <si>
    <t>Noorsootöötaja ametikoht juurde 1,0 Rapla ANKi</t>
  </si>
  <si>
    <t>Rapla ANKis 1 töötaja, see ei kata vajadusi</t>
  </si>
  <si>
    <t>7-26a</t>
  </si>
  <si>
    <t>Personalikulu, 1,0 ametikohta noorsootöötaja, millest 0, 5 ametikohta(375 bruto, 502 tööjõukulu)  on ESF KOV meetmest</t>
  </si>
  <si>
    <t>Huvihariduse toetamine väljapoole valda</t>
  </si>
  <si>
    <t>Huviharidust väljapoole valda toetamise vajadus</t>
  </si>
  <si>
    <t>Rapla maakonna huvikoolid</t>
  </si>
  <si>
    <t>Õpilaste kohatasu tasumine teisele KOVile väljapool Rapla valda Rapla maakonna huvikoolides. Kohatasud vastavalt KOVide arvetele</t>
  </si>
  <si>
    <t>Spordilaagrite toetamine</t>
  </si>
  <si>
    <t>Noorte sportlaste spordilaagrite toetamine läbi spordiõppetoetuse</t>
  </si>
  <si>
    <t>Spordiklubid</t>
  </si>
  <si>
    <t>Noorte sporditegevuse toetamine läbi spordilaagrite. 401 last, a'100 eurot (lepingud spordiklubidega)</t>
  </si>
  <si>
    <t>Uute spordiklubide toetamine spordiõppe läbiviimiseks</t>
  </si>
  <si>
    <t>Võimlemise, saalihoki ja kergejõustiku spordiala puudumine spordiõppes</t>
  </si>
  <si>
    <t>Läbi spordiõppetoetuselepingu noorte toetamine uute spordialadega tegelemiseks, arvestusega 160 eurot lapse kohta (100 last), lepingud spordiklubidega</t>
  </si>
  <si>
    <t>Kunsti huviala avamine</t>
  </si>
  <si>
    <t>Rapla vallas ei ole huvikoolides kunsti huviala</t>
  </si>
  <si>
    <t>Personalikulu. 1,0 õpetaja. 1 kuus 1050 eurot bruto, 1405 koos maksudega. 4 kuud</t>
  </si>
  <si>
    <t>Kunstihuviala käivitamiseks õppevahendid</t>
  </si>
  <si>
    <t xml:space="preserve">Transport huvitegevusest osavõtmiseks               </t>
  </si>
  <si>
    <t>Transpordifirmad</t>
  </si>
  <si>
    <t>Tegelik</t>
  </si>
  <si>
    <t>2017-2018</t>
  </si>
  <si>
    <t>Vahe</t>
  </si>
  <si>
    <t>Juuru piirkond</t>
  </si>
  <si>
    <t>Noortele on loodud mitmekülgsed võimalused eneseväljenduseks, kehaliste ja loominguliste võimete arendamiseks.</t>
  </si>
  <si>
    <t>Millal algavad tegevused/ rahastamine.</t>
  </si>
  <si>
    <r>
      <t xml:space="preserve">Soovitame eelarve sisu juures lahti kirjutada vähemalt: </t>
    </r>
    <r>
      <rPr>
        <b/>
        <i/>
        <sz val="11"/>
        <color rgb="FF000000"/>
        <rFont val="Arial Narrow"/>
        <family val="2"/>
        <charset val="186"/>
      </rPr>
      <t>transport, personalikulu, vahendid.</t>
    </r>
  </si>
  <si>
    <t>Eelarve 2017. aastal.</t>
  </si>
  <si>
    <t>Huvikoolis puudub kitarrieriala</t>
  </si>
  <si>
    <t>7- kuni 19-aastased noored</t>
  </si>
  <si>
    <t>September 2017</t>
  </si>
  <si>
    <t>Mai 2018</t>
  </si>
  <si>
    <t>Mitmekesine eriala huviala valik Juuru Eduard Vilde Kooli huvikoolis</t>
  </si>
  <si>
    <t>Avada kitarrieriala Juuru Eduard Vilde Kooli huvikoolis</t>
  </si>
  <si>
    <t>detsember 2017</t>
  </si>
  <si>
    <t>Kitarride ostmine – 2 tk</t>
  </si>
  <si>
    <t>September 2018</t>
  </si>
  <si>
    <t>Detsember 2018</t>
  </si>
  <si>
    <t>Huvikoolis puudub draamaõpetuse eriala</t>
  </si>
  <si>
    <t>Erinevaid sihtrühmi arvestav huvitegevus</t>
  </si>
  <si>
    <t>Puudub huviring jalgpallihuvilistele noortele</t>
  </si>
  <si>
    <t>Avada jalgpalliring Juuru Eduard Vilde Koolis</t>
  </si>
  <si>
    <t>Pakkuda noortele võimalust innustava treeneri eestvedamisel tegeleda jalgpalliga. Täiendada jalgpalliväljaku inventari</t>
  </si>
  <si>
    <t>Detsember 2017</t>
  </si>
  <si>
    <t>5 x 2 m teisaldatavate jalgpalliväravate ja võrkude ostmine</t>
  </si>
  <si>
    <t>Puudub võimalus lavavõitluse harrastamiseks</t>
  </si>
  <si>
    <t>Pakkuda noortele võimalust innustava juhendaja eestvedamisel tegeleda lavavõitlusega, luua lavavõitluse harrastajatele turvalised harjutustingimused</t>
  </si>
  <si>
    <t>Lavavõitluse harrastamiseks sobiva mati ostmine</t>
  </si>
  <si>
    <t>Puudub huviring meedia- ja fotograafiahuvilistele noortele</t>
  </si>
  <si>
    <t>Pakkuda noortele võimalust innustava juhendaja eestvedamisel tegeleda filmi ja fotograafiaga, hankida vajalik video- ja fototehnika</t>
  </si>
  <si>
    <t>Puudub seiklushimulistele poistele suunatud huvitegevus</t>
  </si>
  <si>
    <t>Juuru noortekeskuses puuduvad arendavad õppe- ja mänguvahendid</t>
  </si>
  <si>
    <t>Soetada noortekeskusele arendavaid õppe- ja mänguvahendeid</t>
  </si>
  <si>
    <t>Luua noortele soodne keskkond ühistegevuseks, meeskonnatööks ja suhtlemiseks</t>
  </si>
  <si>
    <t>Õppe- ja mänguvahendite soetamine</t>
  </si>
  <si>
    <t>Puuduvad vahendid lavavõitluse harrastamiseks</t>
  </si>
  <si>
    <t>mai 2018</t>
  </si>
  <si>
    <t>Puuduvad vahendid kitarrikontserdite läbiviimiseks</t>
  </si>
  <si>
    <t>Luua võimalused kontserdite/etenduste korraldamiseks</t>
  </si>
  <si>
    <t>detsember 2018</t>
  </si>
  <si>
    <t>Äärealade tegevusvõimaluste laiendamine</t>
  </si>
  <si>
    <t>Järlepa piirkonnas puuduvad noortel tegevusvõimaluse/juhendatud ringitegevus</t>
  </si>
  <si>
    <t>Luua noortele tegevusvõimalusi Järlepa piirkonnas</t>
  </si>
  <si>
    <t xml:space="preserve">mai 2018 september 2018 </t>
  </si>
  <si>
    <t>juuni 2018 detsember 2018</t>
  </si>
  <si>
    <t>detember 2018</t>
  </si>
  <si>
    <t xml:space="preserve">Noortebänd </t>
  </si>
  <si>
    <t>Noortel puudub võimalus oma muusikalisi huvisid rakendada bändi tegevusse</t>
  </si>
  <si>
    <t xml:space="preserve">Luua bändiring ja selleks vajaminevate vahendite soetamine </t>
  </si>
  <si>
    <t>Avada draamaõpe Juuru Eduard Vilde Kooli huvikoolis (esimene vastuvõtt 5 õpilast)</t>
  </si>
  <si>
    <t>Pakkuda noortele võimalust innustava juhendaja eestvedamisel tegeleda erinevate tantsustiilidega</t>
  </si>
  <si>
    <t>Pakkuda seiklushimulistele poistele neile huvipakkuvat tegevust innustava juhendaja eestvedamisel</t>
  </si>
  <si>
    <t>Mitmekesine huviala valik Juuru Eduard Vilde Kooli huvikoolis</t>
  </si>
  <si>
    <t xml:space="preserve">Soovitame eelarve sisu juures lahti kirjutada vähemalt: transport, personalikulu, vahendid. </t>
  </si>
  <si>
    <t>tegevused toimuvad igal nädalal 4 tundi</t>
  </si>
  <si>
    <t>Noored saavad osaleda treeningutel. Trenni läbiviimiseks on vaja soetada pallid, väljakulipud ja väljaku hooldamiseks kogujaga muruniiduk. Jalgpalliväljakut hooldab ja vahendeid väljastab Kabala Spordimaja. 4 tundi nädalas, 52 nädalat</t>
  </si>
  <si>
    <t>HH/HK täiendav toetus 7280€</t>
  </si>
  <si>
    <t>5.31.18</t>
  </si>
  <si>
    <t>Kabala Spordimaja - ruumidega seotud kulud (vesi, elekter, küte) - 900 eurot HH/HT Täiemndav toetus 1200</t>
  </si>
  <si>
    <t xml:space="preserve">HH/HK täindav toetus 2500 eurot. Kabala Spordimaja - ruumidega seotud kulud (vesi, elekter, küte) - 900 eurot,
</t>
  </si>
  <si>
    <t>03.13.2018</t>
  </si>
  <si>
    <t>12.21.2018</t>
  </si>
  <si>
    <t>2018 september</t>
  </si>
  <si>
    <t>2018 detsember</t>
  </si>
  <si>
    <r>
      <t xml:space="preserve">Pakkuda draamaõpet esialgu </t>
    </r>
    <r>
      <rPr>
        <b/>
        <sz val="11"/>
        <rFont val="Times New Roman"/>
        <family val="1"/>
        <charset val="186"/>
      </rPr>
      <t>huvikooli huviringina.</t>
    </r>
    <r>
      <rPr>
        <sz val="11"/>
        <rFont val="Times New Roman"/>
        <family val="1"/>
        <charset val="186"/>
      </rPr>
      <t xml:space="preserve"> Valmistada ette draamaõppe õppekava</t>
    </r>
  </si>
  <si>
    <r>
      <t xml:space="preserve">Pakkuda kitarriõpet esialgu </t>
    </r>
    <r>
      <rPr>
        <b/>
        <sz val="11"/>
        <rFont val="Times New Roman"/>
        <family val="1"/>
        <charset val="186"/>
      </rPr>
      <t>huvikooli huviringina.</t>
    </r>
    <r>
      <rPr>
        <sz val="11"/>
        <rFont val="Times New Roman"/>
        <family val="1"/>
        <charset val="186"/>
      </rPr>
      <t xml:space="preserve"> Valmistada ette kitarrieriala õppekava. Hankida instrumendid.</t>
    </r>
  </si>
  <si>
    <r>
      <t xml:space="preserve">Avada </t>
    </r>
    <r>
      <rPr>
        <b/>
        <sz val="11"/>
        <rFont val="Times New Roman"/>
        <family val="1"/>
        <charset val="186"/>
      </rPr>
      <t>kitarrieriala</t>
    </r>
    <r>
      <rPr>
        <sz val="11"/>
        <rFont val="Times New Roman"/>
        <family val="1"/>
        <charset val="186"/>
      </rPr>
      <t xml:space="preserve"> Juuru Eduard Vilde Kooli huvikoolis (esimene vastuvõtt 5 õpilast)</t>
    </r>
  </si>
  <si>
    <t>Puudub mitmekesine huvitegevus noortele</t>
  </si>
  <si>
    <t>Pakkuda noortele võimalust tegeleda neid huvitavate tegevustega</t>
  </si>
  <si>
    <r>
      <t xml:space="preserve">pehmed matid (200x100x15) 8x228€=1824€, </t>
    </r>
    <r>
      <rPr>
        <b/>
        <sz val="11"/>
        <rFont val="Times New Roman"/>
        <family val="1"/>
        <charset val="186"/>
      </rPr>
      <t>arvega</t>
    </r>
  </si>
  <si>
    <r>
      <t xml:space="preserve">Avada kitarrieriala Juuru Eduard Vilde Kooli </t>
    </r>
    <r>
      <rPr>
        <b/>
        <sz val="11"/>
        <rFont val="Times New Roman"/>
        <family val="1"/>
        <charset val="186"/>
      </rPr>
      <t>huvikoolis</t>
    </r>
  </si>
  <si>
    <r>
      <t xml:space="preserve">Avada draamaõpetuse eriala Juuru Eduard Vilde Kooli </t>
    </r>
    <r>
      <rPr>
        <b/>
        <sz val="11"/>
        <rFont val="Times New Roman"/>
        <family val="1"/>
        <charset val="186"/>
      </rPr>
      <t>huvikoolis</t>
    </r>
  </si>
  <si>
    <r>
      <t xml:space="preserve">Avada jalgpalliring Juuru Eduard Vilde </t>
    </r>
    <r>
      <rPr>
        <b/>
        <sz val="11"/>
        <rFont val="Times New Roman"/>
        <family val="1"/>
        <charset val="186"/>
      </rPr>
      <t>Koolis</t>
    </r>
  </si>
  <si>
    <r>
      <t xml:space="preserve">Avada noori huvitav ja hariv huviring </t>
    </r>
    <r>
      <rPr>
        <b/>
        <sz val="11"/>
        <rFont val="Times New Roman"/>
        <family val="1"/>
        <charset val="186"/>
      </rPr>
      <t>noortetoas</t>
    </r>
  </si>
  <si>
    <r>
      <t xml:space="preserve">Täiendada ringitegevust  vajaminevate vahenditega </t>
    </r>
    <r>
      <rPr>
        <b/>
        <sz val="11"/>
        <rFont val="Times New Roman"/>
        <family val="1"/>
        <charset val="186"/>
      </rPr>
      <t>(koolis)</t>
    </r>
  </si>
  <si>
    <r>
      <t xml:space="preserve">rütmipillid(kastanjetid, tramburiinid, marakatid, trianglid, bongo) 412€, raadiomikrofon 499€, aktiivkõlarid 2x825=1650€, kaablid 150€, klaverihäälestus 5x72=360€ , </t>
    </r>
    <r>
      <rPr>
        <b/>
        <sz val="11"/>
        <rFont val="Times New Roman"/>
        <family val="1"/>
        <charset val="186"/>
      </rPr>
      <t>arvega</t>
    </r>
  </si>
  <si>
    <t>Huvihariduse ja huvitegevuse tegevuste kava 01.09.2017-31.12.2018.</t>
  </si>
  <si>
    <t>Treeningsaalide rendi tasumine noorte spordi- ja liikumistreeningute eest</t>
  </si>
  <si>
    <t>Noorte liikumis- ja sporditreeningute treeningsaali rendi tasumine on klubidele majanduslikult takistav tegur treeningute läbiviimiseks</t>
  </si>
  <si>
    <t>Treeningruumide rendi tasumine noortespordi ja noorte liikumistreeningute (tants jm) läbiviimiseks</t>
  </si>
  <si>
    <t>Spordimajad, spordiklubid, tantsurühmad</t>
  </si>
  <si>
    <t xml:space="preserve">Saalide rent treeninguteks </t>
  </si>
  <si>
    <t>Uute noorteringide loomine</t>
  </si>
  <si>
    <t>Rapla valla noored vajavad eriilmelisi tegevusringe</t>
  </si>
  <si>
    <t>Uute tegevusringide loomine piirkonnas</t>
  </si>
  <si>
    <t>valla üldhariduskoolid, ühingud, huvikoolid</t>
  </si>
  <si>
    <t>juhendaja tasu, vahendid</t>
  </si>
  <si>
    <t>Valla huvitegevuse ja -hariduse teenuse kättesaadavus on takistatud (ühistransport puudulik)</t>
  </si>
  <si>
    <t>Transporditeenus (arved, sõidulehed)</t>
  </si>
  <si>
    <r>
      <t>Avada lavavõitluse</t>
    </r>
    <r>
      <rPr>
        <b/>
        <sz val="11"/>
        <rFont val="Times New Roman"/>
        <family val="1"/>
        <charset val="186"/>
      </rPr>
      <t xml:space="preserve"> ring Juuru Eduard Vilde Koolis</t>
    </r>
  </si>
  <si>
    <r>
      <t xml:space="preserve">Avada lavavõitluse </t>
    </r>
    <r>
      <rPr>
        <b/>
        <sz val="11"/>
        <rFont val="Times New Roman"/>
        <family val="1"/>
        <charset val="186"/>
      </rPr>
      <t>ring Juuru Eduard Vilde Koolis</t>
    </r>
  </si>
  <si>
    <r>
      <t xml:space="preserve">Pakkuda kitarriõpet esialgu </t>
    </r>
    <r>
      <rPr>
        <b/>
        <sz val="11"/>
        <rFont val="Times New Roman"/>
        <family val="1"/>
        <charset val="186"/>
      </rPr>
      <t>huvikooli huviringina</t>
    </r>
    <r>
      <rPr>
        <sz val="11"/>
        <rFont val="Times New Roman"/>
        <family val="1"/>
        <charset val="186"/>
      </rPr>
      <t xml:space="preserve">. Valmistada ette kitarrieriala õppekava. </t>
    </r>
  </si>
  <si>
    <r>
      <t>Ringijuhtimine + vahendid,</t>
    </r>
    <r>
      <rPr>
        <b/>
        <sz val="11"/>
        <rFont val="Times New Roman"/>
        <family val="1"/>
        <charset val="186"/>
      </rPr>
      <t xml:space="preserve"> arve alusel või töövõtuleping</t>
    </r>
  </si>
  <si>
    <t>Huvitegevuse süsteemne ja kvalitatiivne arendamine Kaiu piirkonnas</t>
  </si>
  <si>
    <t xml:space="preserve">Kaiu Põhikoolis ei ole draamaringi enne töötanud. Uue emakeele õpetaja tööle võtmisega ning laste sooviga avanes see võimalus  </t>
  </si>
  <si>
    <r>
      <t>Draamaringi eesmärk on arendada lastes eneseväljendusoskust, esinemisjulgust ja loovust</t>
    </r>
    <r>
      <rPr>
        <b/>
        <sz val="11"/>
        <color indexed="8"/>
        <rFont val="Times New Roman"/>
        <family val="1"/>
        <charset val="186"/>
      </rPr>
      <t>.</t>
    </r>
    <r>
      <rPr>
        <sz val="11"/>
        <color indexed="8"/>
        <rFont val="Times New Roman"/>
        <family val="1"/>
        <charset val="186"/>
      </rPr>
      <t xml:space="preserve"> Draamaring hakkab toimuma Kaiu Põhikooli ja Kaiu rahvamaja ruumides. Ringi juhendab Kaiu Põhikooli emakeele õpetaja, kes on saanud Rootsis koolituse – Amatöörteatri juhtimine.</t>
    </r>
  </si>
  <si>
    <t>Robootika ja tehnoloogia ring</t>
  </si>
  <si>
    <r>
      <t>I</t>
    </r>
    <r>
      <rPr>
        <sz val="11"/>
        <color indexed="8"/>
        <rFont val="Times New Roman"/>
        <family val="1"/>
        <charset val="186"/>
      </rPr>
      <t>nnovatiivne ja elukestev õpe</t>
    </r>
    <r>
      <rPr>
        <b/>
        <sz val="11"/>
        <color indexed="16"/>
        <rFont val="Times New Roman"/>
        <family val="1"/>
        <charset val="186"/>
      </rPr>
      <t>.</t>
    </r>
    <r>
      <rPr>
        <b/>
        <sz val="11"/>
        <color indexed="8"/>
        <rFont val="Times New Roman"/>
        <family val="1"/>
        <charset val="186"/>
      </rPr>
      <t xml:space="preserve"> </t>
    </r>
    <r>
      <rPr>
        <sz val="11"/>
        <color indexed="8"/>
        <rFont val="Times New Roman"/>
        <family val="1"/>
        <charset val="186"/>
      </rPr>
      <t>Selle ringi tegevuseks on soetatud vastavad vahendid ja ruumid. Koolitati välja kaks ringijuhendajat.</t>
    </r>
  </si>
  <si>
    <t>Korvpalli ring</t>
  </si>
  <si>
    <t>Meisterlikkuse grupp võrkpallis (võrkpalliring)</t>
  </si>
  <si>
    <t>Noortel puudub oskus tegutseda kriitistes situatsioonides</t>
  </si>
  <si>
    <t>Ujumisring</t>
  </si>
  <si>
    <t>Tugevdada tervist. Osata tegutseda uppuja päästmisel. Uppuja päästmise õppimine. Valtu ujulas.</t>
  </si>
  <si>
    <t>Puudub teadlikkus tervislikust toitumisest ja ka õpetaja</t>
  </si>
  <si>
    <t>Noortel ei ole piisavalt teadmisi turvalisuse teemadest</t>
  </si>
  <si>
    <t>Sellise valdkonna teenus puudub täielikult</t>
  </si>
  <si>
    <t>Puuduvad vahendid sõidukompensatsiooniks huvihariduse tarbeks</t>
  </si>
  <si>
    <t>Transpordi tasumine sõiduks huvihariduslikes ringides osalemiseks</t>
  </si>
  <si>
    <t>Huvihariduse sõidukompensatsioon</t>
  </si>
  <si>
    <t>7 – 17 a</t>
  </si>
  <si>
    <t>KAIU PIIRKOND</t>
  </si>
  <si>
    <r>
      <t xml:space="preserve">Soovitame eelarve sisu juures lahti kirjutada vähemalt: </t>
    </r>
    <r>
      <rPr>
        <b/>
        <i/>
        <sz val="11"/>
        <color indexed="8"/>
        <rFont val="Times New Roman"/>
        <family val="1"/>
        <charset val="186"/>
      </rPr>
      <t>transport, personalikulu, vahendid.</t>
    </r>
  </si>
  <si>
    <t>10 – 17 a</t>
  </si>
  <si>
    <r>
      <t xml:space="preserve">Transport 1300€  Personalikulu 1090€   (12 kuud: 4+9). Vahendid 800€. </t>
    </r>
    <r>
      <rPr>
        <b/>
        <sz val="11"/>
        <color indexed="8"/>
        <rFont val="Times New Roman"/>
        <family val="1"/>
        <charset val="186"/>
      </rPr>
      <t xml:space="preserve">2018a personalikulu 810 eurot </t>
    </r>
    <r>
      <rPr>
        <sz val="11"/>
        <color indexed="8"/>
        <rFont val="Times New Roman"/>
        <family val="1"/>
        <charset val="186"/>
      </rPr>
      <t xml:space="preserve">(tööandja maksudega, 9 kuud, 90 eurot kuus). </t>
    </r>
    <r>
      <rPr>
        <b/>
        <sz val="11"/>
        <color indexed="8"/>
        <rFont val="Times New Roman"/>
        <family val="1"/>
        <charset val="186"/>
      </rPr>
      <t>Transport+vahendid 1407 eurot.</t>
    </r>
  </si>
  <si>
    <r>
      <t xml:space="preserve">Transport 800€  Personalikulu 2180€  (12 kuud (4+9)). Vahendid 1600€. </t>
    </r>
    <r>
      <rPr>
        <b/>
        <sz val="11"/>
        <color indexed="8"/>
        <rFont val="Times New Roman"/>
        <family val="1"/>
        <charset val="186"/>
      </rPr>
      <t xml:space="preserve">2018a personalikulu 1638 eurot </t>
    </r>
    <r>
      <rPr>
        <sz val="11"/>
        <color indexed="8"/>
        <rFont val="Times New Roman"/>
        <family val="1"/>
        <charset val="186"/>
      </rPr>
      <t>(tööandja maksudega, 9 kuud, 182 eurot kuus)</t>
    </r>
    <r>
      <rPr>
        <b/>
        <sz val="11"/>
        <color indexed="8"/>
        <rFont val="Times New Roman"/>
        <family val="1"/>
        <charset val="186"/>
      </rPr>
      <t>, transport+vahendid 1297 eurot</t>
    </r>
  </si>
  <si>
    <r>
      <t>Transport 1000€  Personalikulu 3270€ (2 juhendajat, 12 kuud (4+9).</t>
    </r>
    <r>
      <rPr>
        <b/>
        <sz val="11"/>
        <color indexed="8"/>
        <rFont val="Times New Roman"/>
        <family val="1"/>
        <charset val="186"/>
      </rPr>
      <t xml:space="preserve"> </t>
    </r>
    <r>
      <rPr>
        <sz val="11"/>
        <color indexed="8"/>
        <rFont val="Times New Roman"/>
        <family val="1"/>
        <charset val="186"/>
      </rPr>
      <t>Vahendid 1500€</t>
    </r>
    <r>
      <rPr>
        <b/>
        <sz val="11"/>
        <color indexed="8"/>
        <rFont val="Times New Roman"/>
        <family val="1"/>
        <charset val="186"/>
      </rPr>
      <t xml:space="preserve"> 2018a 2448 eurot  personalikulu </t>
    </r>
    <r>
      <rPr>
        <sz val="11"/>
        <color indexed="8"/>
        <rFont val="Times New Roman"/>
        <family val="1"/>
        <charset val="186"/>
      </rPr>
      <t xml:space="preserve">(tööandja maksudega, 9 kuud, 2 juhendajat, 272 eurot ühes kuus), </t>
    </r>
    <r>
      <rPr>
        <b/>
        <sz val="11"/>
        <color indexed="8"/>
        <rFont val="Times New Roman"/>
        <family val="1"/>
        <charset val="186"/>
      </rPr>
      <t>vahendid+transport 1605 eurot.</t>
    </r>
  </si>
  <si>
    <r>
      <t xml:space="preserve">Transport 400€ Personalikulu-1090€ (12 kuud: 4+9). Vahendid 400€. </t>
    </r>
    <r>
      <rPr>
        <b/>
        <sz val="11"/>
        <color indexed="8"/>
        <rFont val="Times New Roman"/>
        <family val="1"/>
        <charset val="186"/>
      </rPr>
      <t xml:space="preserve">2018a personalikulu 818 eurot </t>
    </r>
    <r>
      <rPr>
        <sz val="11"/>
        <color indexed="8"/>
        <rFont val="Times New Roman"/>
        <family val="1"/>
        <charset val="186"/>
      </rPr>
      <t xml:space="preserve">(tööandja maksudega, 9 kuud, 90 eurot kuus), </t>
    </r>
    <r>
      <rPr>
        <b/>
        <sz val="11"/>
        <color indexed="8"/>
        <rFont val="Times New Roman"/>
        <family val="1"/>
        <charset val="186"/>
      </rPr>
      <t>transport+vahendid 400 eurot.</t>
    </r>
  </si>
  <si>
    <r>
      <t xml:space="preserve">Transport 2400€  Personalikulu 3270€   (12 kuud 4+9). Vahendid  1600€. </t>
    </r>
    <r>
      <rPr>
        <b/>
        <sz val="11"/>
        <color indexed="8"/>
        <rFont val="Times New Roman"/>
        <family val="1"/>
        <charset val="186"/>
      </rPr>
      <t>2018a personalikulu 2439 eurot</t>
    </r>
    <r>
      <rPr>
        <sz val="11"/>
        <color indexed="8"/>
        <rFont val="Times New Roman"/>
        <family val="1"/>
        <charset val="186"/>
      </rPr>
      <t xml:space="preserve"> (tööandja maksudega, 9 kuud, 271 eurot kuus)</t>
    </r>
    <r>
      <rPr>
        <b/>
        <sz val="11"/>
        <color indexed="8"/>
        <rFont val="Times New Roman"/>
        <family val="1"/>
        <charset val="186"/>
      </rPr>
      <t>, transport+vahendid 2614 eurot</t>
    </r>
  </si>
  <si>
    <r>
      <t xml:space="preserve">Transport 900€  Personalikulu 1090€ (12 kuud: 4+9). Vahendid 200€ </t>
    </r>
    <r>
      <rPr>
        <b/>
        <sz val="11"/>
        <color indexed="8"/>
        <rFont val="Times New Roman"/>
        <family val="1"/>
        <charset val="186"/>
      </rPr>
      <t xml:space="preserve">2018a personalikulu 810 eurot </t>
    </r>
    <r>
      <rPr>
        <sz val="11"/>
        <color indexed="8"/>
        <rFont val="Times New Roman"/>
        <family val="1"/>
        <charset val="186"/>
      </rPr>
      <t xml:space="preserve">(tööandja maksudega, 9 kuud, 90 eurot kuus). </t>
    </r>
    <r>
      <rPr>
        <b/>
        <sz val="11"/>
        <color indexed="8"/>
        <rFont val="Times New Roman"/>
        <family val="1"/>
        <charset val="186"/>
      </rPr>
      <t>Transport+vahendid 708 eurot.</t>
    </r>
  </si>
  <si>
    <r>
      <t xml:space="preserve">Transport 800€  Personalikulu 1090€ (12 kuud: 4+9). Vahendid 900€. </t>
    </r>
    <r>
      <rPr>
        <b/>
        <sz val="11"/>
        <color indexed="8"/>
        <rFont val="Times New Roman"/>
        <family val="1"/>
        <charset val="186"/>
      </rPr>
      <t xml:space="preserve">2018a personalikulu 810 eurot </t>
    </r>
    <r>
      <rPr>
        <sz val="11"/>
        <color indexed="8"/>
        <rFont val="Times New Roman"/>
        <family val="1"/>
        <charset val="186"/>
      </rPr>
      <t xml:space="preserve">(tööandja maksudega, 9 kuud, 90 kuus). </t>
    </r>
    <r>
      <rPr>
        <b/>
        <sz val="11"/>
        <color indexed="8"/>
        <rFont val="Times New Roman"/>
        <family val="1"/>
        <charset val="186"/>
      </rPr>
      <t>Transport+vahendid 1208 eurot.</t>
    </r>
  </si>
  <si>
    <t>Koolis puudusid vahendid ja vastava litsentsiga treener. Peale koolituse saamist ja vahendite olemasolu on mängijates tekkinud tahe ja võimalus meisterlikkust tõsta.</t>
  </si>
  <si>
    <t>Lastel puudus koolis võimalus antud alaga tegelemiseks,  Puudusid vahendid, ruumid ja juhendaja</t>
  </si>
  <si>
    <t>Põhikoolis Senini puudus võimalus robootika ja tehnoloogia ringi tegevuseks. Eelmise õppeaasta lõpus sai põhikool vahendid</t>
  </si>
  <si>
    <r>
      <rPr>
        <b/>
        <sz val="11"/>
        <color indexed="8"/>
        <rFont val="Times New Roman"/>
        <family val="1"/>
        <charset val="186"/>
      </rPr>
      <t>Kaiu Põhikool</t>
    </r>
    <r>
      <rPr>
        <sz val="11"/>
        <color indexed="8"/>
        <rFont val="Times New Roman"/>
        <family val="1"/>
        <charset val="186"/>
      </rPr>
      <t>, Kaiu rahvamaja</t>
    </r>
  </si>
  <si>
    <r>
      <rPr>
        <b/>
        <sz val="11"/>
        <color indexed="8"/>
        <rFont val="Times New Roman"/>
        <family val="1"/>
        <charset val="186"/>
      </rPr>
      <t>Kaiu Põhikool</t>
    </r>
    <r>
      <rPr>
        <sz val="11"/>
        <color indexed="8"/>
        <rFont val="Times New Roman"/>
        <family val="1"/>
        <charset val="186"/>
      </rPr>
      <t xml:space="preserve">, Valtu spordimaja </t>
    </r>
  </si>
  <si>
    <r>
      <t xml:space="preserve">Transport 600€  Personalikulu 1090€ (12 kuud: 4+9). Vahendid 400€. </t>
    </r>
    <r>
      <rPr>
        <b/>
        <sz val="11"/>
        <color indexed="8"/>
        <rFont val="Times New Roman"/>
        <family val="1"/>
        <charset val="186"/>
      </rPr>
      <t xml:space="preserve">2018a personalikulu 810 eurot </t>
    </r>
    <r>
      <rPr>
        <sz val="11"/>
        <color indexed="8"/>
        <rFont val="Times New Roman"/>
        <family val="1"/>
        <charset val="186"/>
      </rPr>
      <t>(tööandja maksudega, 9 kuud, 1 kuu 90 eurot)</t>
    </r>
    <r>
      <rPr>
        <b/>
        <sz val="11"/>
        <color indexed="8"/>
        <rFont val="Times New Roman"/>
        <family val="1"/>
        <charset val="186"/>
      </rPr>
      <t>. Transport+vahendid 508 eurot.</t>
    </r>
  </si>
  <si>
    <r>
      <t xml:space="preserve">  Transport 600€ Personalikulu 1090€ (12 kuud: 4+9) Vahendid 400€. </t>
    </r>
    <r>
      <rPr>
        <b/>
        <sz val="11"/>
        <color indexed="8"/>
        <rFont val="Times New Roman"/>
        <family val="1"/>
        <charset val="186"/>
      </rPr>
      <t xml:space="preserve">2018a personalikul 810 eurot </t>
    </r>
    <r>
      <rPr>
        <sz val="11"/>
        <color indexed="8"/>
        <rFont val="Times New Roman"/>
        <family val="1"/>
        <charset val="186"/>
      </rPr>
      <t xml:space="preserve">(tööandja maksudega, 9 kuud, 90 eurot kuud). </t>
    </r>
    <r>
      <rPr>
        <b/>
        <sz val="11"/>
        <color indexed="8"/>
        <rFont val="Times New Roman"/>
        <family val="1"/>
        <charset val="186"/>
      </rPr>
      <t>Transport+vahendid 608 eurot.</t>
    </r>
  </si>
  <si>
    <t xml:space="preserve">Sõidupäeviku või arvete alusel. </t>
  </si>
  <si>
    <t>Osalemine teistes huviringides</t>
  </si>
  <si>
    <t>Puuduvad vahendid huvihariduses osalemiseks</t>
  </si>
  <si>
    <t>arvete alusel</t>
  </si>
  <si>
    <r>
      <rPr>
        <b/>
        <sz val="11"/>
        <rFont val="Times New Roman"/>
        <family val="1"/>
        <charset val="186"/>
      </rPr>
      <t>Personalikulu (2018a) 2925 eurot</t>
    </r>
    <r>
      <rPr>
        <sz val="11"/>
        <rFont val="Times New Roman"/>
        <family val="1"/>
        <charset val="186"/>
      </rPr>
      <t xml:space="preserve"> (tööandja maksudega, 4 kuud, sept-dets 2018) Õpetaja töötasu. 1 kuu töötasu 731,25 koos tööandja maksudega. (bruto 546,52). Noodipuldid 2x30=</t>
    </r>
    <r>
      <rPr>
        <b/>
        <sz val="11"/>
        <rFont val="Times New Roman"/>
        <family val="1"/>
        <charset val="186"/>
      </rPr>
      <t>60€ arvega.</t>
    </r>
  </si>
  <si>
    <r>
      <t xml:space="preserve">Õpetaja </t>
    </r>
    <r>
      <rPr>
        <b/>
        <sz val="11"/>
        <rFont val="Times New Roman"/>
        <family val="1"/>
        <charset val="186"/>
      </rPr>
      <t>töötasu</t>
    </r>
    <r>
      <rPr>
        <sz val="11"/>
        <rFont val="Times New Roman"/>
        <family val="1"/>
        <charset val="186"/>
      </rPr>
      <t xml:space="preserve"> </t>
    </r>
    <r>
      <rPr>
        <b/>
        <sz val="11"/>
        <rFont val="Times New Roman"/>
        <family val="1"/>
        <charset val="186"/>
      </rPr>
      <t>2925</t>
    </r>
    <r>
      <rPr>
        <sz val="11"/>
        <rFont val="Times New Roman"/>
        <family val="1"/>
        <charset val="186"/>
      </rPr>
      <t xml:space="preserve"> eurot (tööandja maksudega, 4 kuud (sept-dets)). 1 kuu 585 eurot</t>
    </r>
  </si>
  <si>
    <r>
      <t xml:space="preserve">Ringijuhtimise tasu 3720 eurot 16 kuud (2017 sept -2018 dets). </t>
    </r>
    <r>
      <rPr>
        <b/>
        <sz val="11"/>
        <rFont val="Times New Roman"/>
        <family val="1"/>
        <charset val="186"/>
      </rPr>
      <t>2018 a 2600 eurot.</t>
    </r>
    <r>
      <rPr>
        <sz val="11"/>
        <rFont val="Times New Roman"/>
        <family val="1"/>
        <charset val="186"/>
      </rPr>
      <t xml:space="preserve"> Jaanuar-detsember </t>
    </r>
    <r>
      <rPr>
        <b/>
        <sz val="11"/>
        <rFont val="Times New Roman"/>
        <family val="1"/>
        <charset val="186"/>
      </rPr>
      <t>arve alusel.</t>
    </r>
    <r>
      <rPr>
        <sz val="11"/>
        <rFont val="Times New Roman"/>
        <family val="1"/>
        <charset val="186"/>
      </rPr>
      <t xml:space="preserve">
</t>
    </r>
  </si>
  <si>
    <r>
      <t xml:space="preserve">Juhendaja tasu 2520 eurot (9 kuud: 4+5). </t>
    </r>
    <r>
      <rPr>
        <b/>
        <sz val="11"/>
        <rFont val="Times New Roman"/>
        <family val="1"/>
        <charset val="186"/>
      </rPr>
      <t xml:space="preserve">2018a juhendaja tasu 1400 eurot </t>
    </r>
    <r>
      <rPr>
        <sz val="11"/>
        <rFont val="Times New Roman"/>
        <family val="1"/>
        <charset val="186"/>
      </rPr>
      <t>(5 kuud, ühes kuus 280 eurot) Nädalas 2,5 tundi.</t>
    </r>
    <r>
      <rPr>
        <b/>
        <sz val="11"/>
        <rFont val="Times New Roman"/>
        <family val="1"/>
        <charset val="186"/>
      </rPr>
      <t xml:space="preserve"> Tasumine arve </t>
    </r>
    <r>
      <rPr>
        <sz val="11"/>
        <rFont val="Times New Roman"/>
        <family val="1"/>
        <charset val="186"/>
      </rPr>
      <t>alusel.</t>
    </r>
  </si>
  <si>
    <r>
      <t xml:space="preserve">3720 eurot ringi läbiviimise tasu (13 kuud, arveg alusel). </t>
    </r>
    <r>
      <rPr>
        <b/>
        <sz val="11"/>
        <rFont val="Times New Roman"/>
        <family val="1"/>
        <charset val="186"/>
      </rPr>
      <t>2018 a 2600 eurot (9 kuud, arve alusel) 2x</t>
    </r>
    <r>
      <rPr>
        <sz val="11"/>
        <rFont val="Times New Roman"/>
        <family val="1"/>
        <charset val="186"/>
      </rPr>
      <t xml:space="preserve">nädalas, kokku 2,5 tundi nädalas.
</t>
    </r>
  </si>
  <si>
    <r>
      <t>Soetada bändi tegevuseks vajaminevad instrumendid</t>
    </r>
    <r>
      <rPr>
        <b/>
        <sz val="11"/>
        <rFont val="Times New Roman"/>
        <family val="1"/>
        <charset val="186"/>
      </rPr>
      <t xml:space="preserve"> (Juuru rahvamaja)</t>
    </r>
  </si>
  <si>
    <r>
      <t>Täiendada ringitegevust  vajaminevate vahenditega</t>
    </r>
    <r>
      <rPr>
        <b/>
        <sz val="11"/>
        <rFont val="Times New Roman"/>
        <family val="1"/>
        <charset val="186"/>
      </rPr>
      <t xml:space="preserve"> (Juuru põhikoolis)</t>
    </r>
  </si>
  <si>
    <r>
      <t xml:space="preserve">Piirkonna visioon: </t>
    </r>
    <r>
      <rPr>
        <i/>
        <sz val="10"/>
        <rFont val="Times New Roman"/>
        <family val="1"/>
        <charset val="186"/>
      </rPr>
      <t xml:space="preserve"> Noored on rohkem huvitegevusse ja -haridusse kaasatud</t>
    </r>
  </si>
  <si>
    <r>
      <t xml:space="preserve">Soovitame eelarve sisu juures lahti kirjutada vähemalt: </t>
    </r>
    <r>
      <rPr>
        <b/>
        <i/>
        <sz val="10"/>
        <rFont val="Times New Roman"/>
        <family val="1"/>
        <charset val="186"/>
      </rPr>
      <t xml:space="preserve">transport, personalikulu, vahendid. </t>
    </r>
  </si>
  <si>
    <r>
      <t>Rapla Muusikakool</t>
    </r>
    <r>
      <rPr>
        <sz val="10"/>
        <rFont val="Times New Roman"/>
        <family val="1"/>
        <charset val="186"/>
      </rPr>
      <t xml:space="preserve"> avab kontrabassi huviala vabaõppe õppekava järgi; vioola huviala põhi- ja huviõppe õppekava järgi.</t>
    </r>
  </si>
  <si>
    <r>
      <t xml:space="preserve">Alates 01.09.2017 avab </t>
    </r>
    <r>
      <rPr>
        <b/>
        <sz val="10"/>
        <rFont val="Times New Roman"/>
        <family val="1"/>
        <charset val="186"/>
      </rPr>
      <t>Rapla Muusikakool</t>
    </r>
    <r>
      <rPr>
        <sz val="10"/>
        <rFont val="Times New Roman"/>
        <family val="1"/>
        <charset val="186"/>
      </rPr>
      <t xml:space="preserve"> uue kontrabassi huviala ning selleks on koolile kontrabass vajalik soetada.</t>
    </r>
  </si>
  <si>
    <r>
      <t xml:space="preserve">Selleks, et </t>
    </r>
    <r>
      <rPr>
        <b/>
        <sz val="10"/>
        <rFont val="Times New Roman"/>
        <family val="1"/>
        <charset val="186"/>
      </rPr>
      <t>Rapla Muusikakooli</t>
    </r>
    <r>
      <rPr>
        <sz val="10"/>
        <rFont val="Times New Roman"/>
        <family val="1"/>
        <charset val="186"/>
      </rPr>
      <t xml:space="preserve"> sümfoiettorkestris oleksid esindatud vajalikud pillid, on vaja puuduolevad soetada. Sümfoniettorkester on väiksem koosseis sümfooniaorkestrist ning väga oluline lastele orkestritunnetuse saavutamiseks.</t>
    </r>
  </si>
  <si>
    <r>
      <t xml:space="preserve">Klaveri soetamine </t>
    </r>
    <r>
      <rPr>
        <b/>
        <sz val="10"/>
        <rFont val="Times New Roman"/>
        <family val="1"/>
        <charset val="186"/>
      </rPr>
      <t>Rapla Huvikoolile</t>
    </r>
  </si>
  <si>
    <r>
      <t xml:space="preserve">Treeneri ja füsioterapeudi tööle rakendamine </t>
    </r>
    <r>
      <rPr>
        <b/>
        <sz val="10"/>
        <rFont val="Times New Roman"/>
        <family val="1"/>
        <charset val="186"/>
      </rPr>
      <t xml:space="preserve">Rapla Korvpallikoolis </t>
    </r>
    <r>
      <rPr>
        <sz val="10"/>
        <rFont val="Times New Roman"/>
        <family val="1"/>
        <charset val="186"/>
      </rPr>
      <t>noorsportlastele. Leping MTÜga</t>
    </r>
  </si>
  <si>
    <r>
      <t xml:space="preserve">Tervislike eluviiside propageerimine. Ujumisoskuse arendamine. Ujumisringide loomine. Ennetustegevus.  </t>
    </r>
    <r>
      <rPr>
        <b/>
        <sz val="10"/>
        <rFont val="Times New Roman"/>
        <family val="1"/>
        <charset val="186"/>
      </rPr>
      <t>Rapla ANK</t>
    </r>
    <r>
      <rPr>
        <sz val="10"/>
        <rFont val="Times New Roman"/>
        <family val="1"/>
        <charset val="186"/>
      </rPr>
      <t xml:space="preserve"> ring.</t>
    </r>
  </si>
  <si>
    <r>
      <t>Noortestuudio MINA OLEN</t>
    </r>
    <r>
      <rPr>
        <sz val="10"/>
        <rFont val="Times New Roman"/>
        <family val="1"/>
        <charset val="186"/>
      </rPr>
      <t xml:space="preserve"> loomine Kuusiku piirkonda. Noored tegelevad kunsti ja teatrikunstiga. Leping MTÜga</t>
    </r>
  </si>
  <si>
    <r>
      <t xml:space="preserve">Noorte tehnikaringi loomine </t>
    </r>
    <r>
      <rPr>
        <b/>
        <sz val="10"/>
        <rFont val="Times New Roman"/>
        <family val="1"/>
        <charset val="186"/>
      </rPr>
      <t xml:space="preserve">motoklubi "Route 15 MC" </t>
    </r>
    <r>
      <rPr>
        <sz val="10"/>
        <rFont val="Times New Roman"/>
        <family val="1"/>
        <charset val="186"/>
      </rPr>
      <t>juurde. Noored tegelevad motospordiga. Leping MTÜga</t>
    </r>
  </si>
  <si>
    <r>
      <t xml:space="preserve">Poistele on vaja "mehist tegevust" ja seiklusringi, 1x nädalas </t>
    </r>
    <r>
      <rPr>
        <b/>
        <sz val="10"/>
        <rFont val="Times New Roman"/>
        <family val="1"/>
        <charset val="186"/>
      </rPr>
      <t>Rapla ANKis</t>
    </r>
  </si>
  <si>
    <r>
      <t xml:space="preserve">Noorte </t>
    </r>
    <r>
      <rPr>
        <b/>
        <sz val="10"/>
        <rFont val="Times New Roman"/>
        <family val="1"/>
        <charset val="186"/>
      </rPr>
      <t>osalemise toetamine</t>
    </r>
    <r>
      <rPr>
        <sz val="10"/>
        <rFont val="Times New Roman"/>
        <family val="1"/>
        <charset val="186"/>
      </rPr>
      <t xml:space="preserve"> loovuslaagrites (fond kultuurinõukogus)</t>
    </r>
  </si>
  <si>
    <r>
      <t>Rapla ANK</t>
    </r>
    <r>
      <rPr>
        <sz val="10"/>
        <color indexed="8"/>
        <rFont val="Times New Roman"/>
        <family val="1"/>
        <charset val="186"/>
      </rPr>
      <t>is 1,0 töötajat ei kata vajadust. Alates 01.09.2017 on 0,5 kohta ESF KOV meetmest, alates 01.01.2018 0,5 kohta juurde HH/HT toetusest</t>
    </r>
  </si>
  <si>
    <r>
      <t>Rapla vallas alates 01.09.17 kehtiv määrus</t>
    </r>
    <r>
      <rPr>
        <b/>
        <sz val="10"/>
        <rFont val="Times New Roman"/>
        <family val="1"/>
        <charset val="186"/>
      </rPr>
      <t xml:space="preserve"> huvihariduse toetamiseks </t>
    </r>
    <r>
      <rPr>
        <sz val="10"/>
        <rFont val="Times New Roman"/>
        <family val="1"/>
        <charset val="186"/>
      </rPr>
      <t xml:space="preserve">väljapoole valda </t>
    </r>
    <r>
      <rPr>
        <b/>
        <sz val="10"/>
        <rFont val="Times New Roman"/>
        <family val="1"/>
        <charset val="186"/>
      </rPr>
      <t>kohatasude maksmiseks</t>
    </r>
  </si>
  <si>
    <r>
      <t xml:space="preserve">Spordiõppe lepingud </t>
    </r>
    <r>
      <rPr>
        <sz val="10"/>
        <rFont val="Times New Roman"/>
        <family val="1"/>
        <charset val="186"/>
      </rPr>
      <t>15 spordiklubiga, neis 488 last. Suvisel ja talvisel koolivaheajaperioodil laste vaba aja sisustamiseks spordilaagrite korraldamine. Lepingud klubidega.</t>
    </r>
  </si>
  <si>
    <r>
      <t>Spordiõppe lepingute</t>
    </r>
    <r>
      <rPr>
        <sz val="10"/>
        <rFont val="Times New Roman"/>
        <family val="1"/>
        <charset val="186"/>
      </rPr>
      <t xml:space="preserve"> sõlmimine uute spordiklubidega</t>
    </r>
  </si>
  <si>
    <r>
      <t>Kunsti huviala avamine huvikoolis</t>
    </r>
    <r>
      <rPr>
        <sz val="10"/>
        <rFont val="Times New Roman"/>
        <family val="1"/>
        <charset val="186"/>
      </rPr>
      <t>, õpetaja tööle võtmine (arvestusega 01.09.2018)</t>
    </r>
  </si>
  <si>
    <r>
      <t>Kunsti huviala avamine huvikoolis</t>
    </r>
    <r>
      <rPr>
        <sz val="10"/>
        <rFont val="Times New Roman"/>
        <family val="1"/>
        <charset val="186"/>
      </rPr>
      <t>, vahendite soetus</t>
    </r>
  </si>
  <si>
    <r>
      <t>Transpordi</t>
    </r>
    <r>
      <rPr>
        <sz val="10"/>
        <rFont val="Times New Roman"/>
        <family val="1"/>
        <charset val="186"/>
      </rPr>
      <t xml:space="preserve"> teenuse kasutamine huvitetgevuse ja -hariduse kättesaamiseks Rapla vallas. </t>
    </r>
  </si>
  <si>
    <r>
      <t xml:space="preserve">juhendaja tasu arve alusel 2600€ (26 tundi x 100€) tegevusvahendid (savi, vahendi, töötlemis vahendid/glasuurid) arve alusel 1230€. 2017a kokku 3830€ ; </t>
    </r>
    <r>
      <rPr>
        <b/>
        <sz val="10"/>
        <color rgb="FF000000"/>
        <rFont val="Times New Roman"/>
        <family val="1"/>
        <charset val="186"/>
      </rPr>
      <t>2018 a juhendamistasu arve alusel 3500 (70 tundi x50€) + tegevusvahendid (savi, tegevusvahendid, glasuurid, ahju hooldus) arve alusel 2100€. 2018 kokku 5600€</t>
    </r>
  </si>
  <si>
    <r>
      <rPr>
        <b/>
        <sz val="10"/>
        <rFont val="Times New Roman"/>
        <family val="1"/>
        <charset val="186"/>
      </rPr>
      <t>Materjalid</t>
    </r>
    <r>
      <rPr>
        <sz val="10"/>
        <rFont val="Times New Roman"/>
        <family val="1"/>
        <charset val="1"/>
      </rPr>
      <t xml:space="preserve"> (vajaminevad tööriistad, kinnitus vahendid, puidu materjal) </t>
    </r>
    <r>
      <rPr>
        <b/>
        <sz val="10"/>
        <rFont val="Times New Roman"/>
        <family val="1"/>
        <charset val="186"/>
      </rPr>
      <t>arve alusel 1950 €</t>
    </r>
    <r>
      <rPr>
        <sz val="10"/>
        <rFont val="Times New Roman"/>
        <family val="1"/>
        <charset val="1"/>
      </rPr>
      <t xml:space="preserve">;  </t>
    </r>
    <r>
      <rPr>
        <b/>
        <sz val="10"/>
        <rFont val="Times New Roman"/>
        <family val="1"/>
        <charset val="186"/>
      </rPr>
      <t xml:space="preserve">juhendaja tasu arve alusel </t>
    </r>
    <r>
      <rPr>
        <sz val="10"/>
        <rFont val="Times New Roman"/>
        <family val="1"/>
        <charset val="1"/>
      </rPr>
      <t xml:space="preserve">(ühe tunni hind 12,50€, 4 tundi nädalas, 26 nädalat) </t>
    </r>
    <r>
      <rPr>
        <b/>
        <sz val="10"/>
        <rFont val="Times New Roman"/>
        <family val="1"/>
        <charset val="186"/>
      </rPr>
      <t>1300 €</t>
    </r>
    <r>
      <rPr>
        <sz val="10"/>
        <rFont val="Times New Roman"/>
        <family val="1"/>
        <charset val="1"/>
      </rPr>
      <t xml:space="preserve"> juhendaja tasu sisaldab ka noorte transporti töökotta ja tagasi</t>
    </r>
  </si>
  <si>
    <r>
      <t xml:space="preserve">Juhendaja tasu arve alusel 5850€ (28€ tund x 208tundi / 450€ kuus 13k); tegevusvahendid 831 € (nurgalipud, väljaku märgised, pallid, väisemad väravad); hooldusvahendid 600€ (muruniiduk, märgistussprei); </t>
    </r>
    <r>
      <rPr>
        <b/>
        <sz val="10"/>
        <rFont val="Times New Roman"/>
        <family val="1"/>
        <charset val="186"/>
      </rPr>
      <t xml:space="preserve">2018 Juhendamine arve alusel 4500€ (juhendamine 3150 eurot (10 kuud, 315 eurot kuus arve alusel (120 tundi treeningud + spordilaagrid); vahendid 1430 eurot (tegevusvahendid - 500 €; hooldusvahendid - 600 €; väiksemad väravad - 330 €). </t>
    </r>
  </si>
  <si>
    <r>
      <t>sopranksülofon 127,05 €; trumm 54,45 €; kandled 230 € ja tagavarakeeled 20 €</t>
    </r>
    <r>
      <rPr>
        <sz val="10"/>
        <color rgb="FF000000"/>
        <rFont val="Times New Roman"/>
        <family val="1"/>
        <charset val="186"/>
      </rPr>
      <t>. Kokku arvega 431,5 €</t>
    </r>
  </si>
  <si>
    <r>
      <t xml:space="preserve">2017 juhendaja tasu 990€ (132 tundi x 7,50€) </t>
    </r>
    <r>
      <rPr>
        <b/>
        <sz val="10"/>
        <rFont val="Times New Roman"/>
        <family val="1"/>
        <charset val="186"/>
      </rPr>
      <t>2018 Juhendamine arve alusel 1260€ (7,50€ tund x 168 tunniga)); tegevusvahendid arve alusel 1090 € (matid, pukide ehitus materjalid).</t>
    </r>
  </si>
  <si>
    <r>
      <t>Ringijuhi tasu</t>
    </r>
    <r>
      <rPr>
        <sz val="10"/>
        <rFont val="Times New Roman"/>
        <family val="1"/>
        <charset val="186"/>
      </rPr>
      <t xml:space="preserve"> 36 tundi x 55€ =</t>
    </r>
    <r>
      <rPr>
        <b/>
        <sz val="10"/>
        <rFont val="Times New Roman"/>
        <family val="1"/>
        <charset val="186"/>
      </rPr>
      <t xml:space="preserve">1980 </t>
    </r>
    <r>
      <rPr>
        <sz val="10"/>
        <rFont val="Times New Roman"/>
        <family val="1"/>
        <charset val="186"/>
      </rPr>
      <t>(tööandja kulu, sisaldab vahendite soetust).</t>
    </r>
  </si>
  <si>
    <r>
      <t xml:space="preserve">2017aasta 1900€ tegevusvahendid arve alusel (pehmed matid) ; </t>
    </r>
    <r>
      <rPr>
        <b/>
        <sz val="10"/>
        <rFont val="Times New Roman"/>
        <family val="1"/>
        <charset val="186"/>
      </rPr>
      <t xml:space="preserve">2018 aasta 2930€ tegevusvahendid arve alusel </t>
    </r>
    <r>
      <rPr>
        <sz val="10"/>
        <rFont val="Times New Roman"/>
        <family val="1"/>
        <charset val="186"/>
      </rPr>
      <t>(pallid ja pallikäru 570.-, orienteerumisvahendid 300.-, võimlemisvarustus 1000.-, treeningväljaku loomine välja 1060.-</t>
    </r>
  </si>
  <si>
    <r>
      <t xml:space="preserve">2017 aasta juhendaja tasu 3k*260€=780€ ja vahendid 345€ kokku 1125€. </t>
    </r>
    <r>
      <rPr>
        <b/>
        <sz val="10"/>
        <rFont val="Times New Roman"/>
        <family val="1"/>
        <charset val="186"/>
      </rPr>
      <t xml:space="preserve">2018 Kergejõustik: juhendaja tasu 9k*260€=2340€ </t>
    </r>
    <r>
      <rPr>
        <sz val="10"/>
        <rFont val="Times New Roman"/>
        <family val="1"/>
        <charset val="186"/>
      </rPr>
      <t xml:space="preserve"> (tööandja kulu, käsundusleping).</t>
    </r>
  </si>
  <si>
    <t>Juhendamine arve alusel 600€, treeningvahendid arve alusel 600€</t>
  </si>
  <si>
    <r>
      <rPr>
        <b/>
        <sz val="10"/>
        <rFont val="Times New Roman"/>
        <family val="1"/>
        <charset val="186"/>
      </rPr>
      <t>Juhendamine arve alusel 1200€</t>
    </r>
    <r>
      <rPr>
        <sz val="10"/>
        <rFont val="Times New Roman"/>
        <family val="1"/>
        <charset val="186"/>
      </rPr>
      <t xml:space="preserve">, täiendavad </t>
    </r>
    <r>
      <rPr>
        <b/>
        <sz val="10"/>
        <rFont val="Times New Roman"/>
        <family val="1"/>
        <charset val="186"/>
      </rPr>
      <t>treeningvahendid arve alusel 800€, võistlustest osavõtt 500€</t>
    </r>
  </si>
  <si>
    <t>Keraamikaahi - Raplamaa KTG rahastus - 5000 €; Raikküla/Rapla Vallavalitsuse eelarvest ruumi kasutamine( elekter, vesi) - 100 €/kuus (1800 € kogu periood); HH/HK täeindav toetus 9430€</t>
  </si>
  <si>
    <t>vahe</t>
  </si>
  <si>
    <t>eraldus</t>
  </si>
  <si>
    <t>Raikküla Vallavalitsus tasub 1000 €?. HH/HK täiendav toetus 0 €</t>
  </si>
  <si>
    <t>Raikküla/RaplaVallavalitsus tasub aastas 560 €? HH/HT täiendav toetus 0 €.</t>
  </si>
  <si>
    <r>
      <t xml:space="preserve">Juhendamine arve </t>
    </r>
    <r>
      <rPr>
        <sz val="10"/>
        <rFont val="Times New Roman"/>
        <family val="1"/>
        <charset val="186"/>
      </rPr>
      <t>alusel 36 tundi x 10€ tund=</t>
    </r>
    <r>
      <rPr>
        <b/>
        <sz val="10"/>
        <rFont val="Times New Roman"/>
        <family val="1"/>
        <charset val="186"/>
      </rPr>
      <t xml:space="preserve">360€ tegevusvahendid arve </t>
    </r>
    <r>
      <rPr>
        <sz val="10"/>
        <rFont val="Times New Roman"/>
        <family val="1"/>
        <charset val="186"/>
      </rPr>
      <t xml:space="preserve">alusel </t>
    </r>
    <r>
      <rPr>
        <b/>
        <sz val="10"/>
        <rFont val="Times New Roman"/>
        <family val="1"/>
        <charset val="186"/>
      </rPr>
      <t xml:space="preserve">3164€ </t>
    </r>
    <r>
      <rPr>
        <sz val="10"/>
        <rFont val="Times New Roman"/>
        <family val="1"/>
        <charset val="186"/>
      </rPr>
      <t>(väli parkouri ala loomine)</t>
    </r>
  </si>
  <si>
    <r>
      <t>Juhendamine arve</t>
    </r>
    <r>
      <rPr>
        <sz val="10"/>
        <rFont val="Times New Roman"/>
        <family val="1"/>
        <charset val="186"/>
      </rPr>
      <t xml:space="preserve"> alusel (28 tundi x 75€ tund)</t>
    </r>
    <r>
      <rPr>
        <b/>
        <sz val="10"/>
        <rFont val="Times New Roman"/>
        <family val="1"/>
        <charset val="186"/>
      </rPr>
      <t xml:space="preserve"> 2100€, tegevusvahendid 1000€</t>
    </r>
  </si>
  <si>
    <r>
      <t xml:space="preserve">Juhendamine arve </t>
    </r>
    <r>
      <rPr>
        <sz val="10"/>
        <rFont val="Times New Roman"/>
        <family val="1"/>
        <charset val="186"/>
      </rPr>
      <t xml:space="preserve">alusel (sisaldab ka vajaminevaid toiduaineid ja vahendeid/tarvikuid) 25 tundi x 100€ , </t>
    </r>
    <r>
      <rPr>
        <b/>
        <sz val="10"/>
        <rFont val="Times New Roman"/>
        <family val="1"/>
        <charset val="186"/>
      </rPr>
      <t>kokku 2500 eurot</t>
    </r>
  </si>
  <si>
    <r>
      <t xml:space="preserve">Juhendamine arve alusel </t>
    </r>
    <r>
      <rPr>
        <sz val="10"/>
        <rFont val="Times New Roman"/>
        <family val="1"/>
        <charset val="186"/>
      </rPr>
      <t>50 tundi x 28,40€=</t>
    </r>
    <r>
      <rPr>
        <b/>
        <sz val="10"/>
        <rFont val="Times New Roman"/>
        <family val="1"/>
        <charset val="186"/>
      </rPr>
      <t>1420€ tegevusvahendid 1200€</t>
    </r>
  </si>
  <si>
    <t>RAIKKÜLA PIIRKOND</t>
  </si>
  <si>
    <t>JUURU PIIRKOND</t>
  </si>
  <si>
    <t>RAPLA PIIRKOND</t>
  </si>
  <si>
    <t>ESF KOV; HH/HT täiendav toetus</t>
  </si>
  <si>
    <t>EV 100 pilliprojekt (Varaait)</t>
  </si>
  <si>
    <t>Huvikoolid (KOV, era)</t>
  </si>
  <si>
    <t>spordiklubid MTÜd)</t>
  </si>
  <si>
    <t>HH/HT täiendav toetus, KOV</t>
  </si>
  <si>
    <t>HH/HT täiendav toetus, MTÜ</t>
  </si>
  <si>
    <t>HH/HT täiendav toetus, MTÜ, KOV</t>
  </si>
  <si>
    <t>12-18</t>
  </si>
  <si>
    <t>7-19</t>
  </si>
  <si>
    <t>7-15</t>
  </si>
  <si>
    <t>7-10</t>
  </si>
  <si>
    <t>7-11</t>
  </si>
  <si>
    <t>Raikküla</t>
  </si>
  <si>
    <t>Rapla</t>
  </si>
  <si>
    <r>
      <t xml:space="preserve">Luua poisteklubi Juuru </t>
    </r>
    <r>
      <rPr>
        <b/>
        <sz val="11"/>
        <rFont val="Times New Roman"/>
        <family val="1"/>
        <charset val="186"/>
      </rPr>
      <t>rahvamajas</t>
    </r>
  </si>
  <si>
    <t>Puudub tamntsuring noortele</t>
  </si>
  <si>
    <r>
      <t>Avada foto- ja videoring Juuru</t>
    </r>
    <r>
      <rPr>
        <b/>
        <sz val="11"/>
        <rFont val="Times New Roman"/>
        <family val="1"/>
        <charset val="186"/>
      </rPr>
      <t xml:space="preserve"> rahvamajas</t>
    </r>
  </si>
  <si>
    <r>
      <t>Avada tantsuring Juuru</t>
    </r>
    <r>
      <rPr>
        <b/>
        <sz val="11"/>
        <rFont val="Times New Roman"/>
        <family val="1"/>
        <charset val="186"/>
      </rPr>
      <t xml:space="preserve"> rahvamaja </t>
    </r>
    <r>
      <rPr>
        <sz val="11"/>
        <rFont val="Times New Roman"/>
        <family val="1"/>
        <charset val="186"/>
      </rPr>
      <t>juures</t>
    </r>
  </si>
  <si>
    <t>Parkuuri ring noortele</t>
  </si>
  <si>
    <t>Noorte kehaline aktiivsus on madal. Juurus puuduvad noortele kehaliste võimete arendamiseks tegevused</t>
  </si>
  <si>
    <t>Noorte kehalise aktiivsuse suurendamine</t>
  </si>
  <si>
    <t>Muusikaline tegevus</t>
  </si>
  <si>
    <t>Noortel puuduvad muusikaringid</t>
  </si>
  <si>
    <t>jaanuar 2018</t>
  </si>
  <si>
    <t>Muusikaringid noortele. Trummiring. Rahvamuusikaring.</t>
  </si>
  <si>
    <r>
      <t xml:space="preserve">520€ tegevusvahendid (arvega), juhendaja tasu 10€ tund, nädalas 4 tundi. Kokku 88tundi*10=880€ (6 kuud), teenus </t>
    </r>
    <r>
      <rPr>
        <b/>
        <sz val="11"/>
        <rFont val="Times New Roman"/>
        <family val="1"/>
        <charset val="186"/>
      </rPr>
      <t>arvega</t>
    </r>
  </si>
  <si>
    <r>
      <t xml:space="preserve">Personalikulu 2520 eurot (tööandja maksudega, 9 kuud: 4+5) </t>
    </r>
    <r>
      <rPr>
        <b/>
        <sz val="11"/>
        <rFont val="Times New Roman"/>
        <family val="1"/>
        <charset val="186"/>
      </rPr>
      <t xml:space="preserve">2018 a personalikulu 1400 eurot </t>
    </r>
    <r>
      <rPr>
        <sz val="11"/>
        <rFont val="Times New Roman"/>
        <family val="1"/>
        <charset val="186"/>
      </rPr>
      <t xml:space="preserve">(tööandja maksudega, 280 eurot kuus, 5 kuud (jaanuar-mai)). Ringijuhi ja õppekava väljatöötamise töötasu. Ring 2xnädalas 1,5 tundi. </t>
    </r>
    <r>
      <rPr>
        <b/>
        <sz val="11"/>
        <rFont val="Times New Roman"/>
        <family val="1"/>
        <charset val="186"/>
      </rPr>
      <t>Töövõtuleping.</t>
    </r>
  </si>
  <si>
    <r>
      <t>Ringijuhi töötasu 1860 eurot (tööandja maksudega, 13 kuud).</t>
    </r>
    <r>
      <rPr>
        <b/>
        <sz val="11"/>
        <rFont val="Times New Roman"/>
        <family val="1"/>
        <charset val="186"/>
      </rPr>
      <t xml:space="preserve"> 2018a ringijuhi töötasu 1300</t>
    </r>
    <r>
      <rPr>
        <sz val="11"/>
        <rFont val="Times New Roman"/>
        <family val="1"/>
        <charset val="186"/>
      </rPr>
      <t xml:space="preserve"> eurot (tööandja maksudega, 9 kuud (jaan-mai; sept-dets), 1xnädalas 1,5 tundi, ühes kuus 144 eurot (tööandja maksudega). </t>
    </r>
    <r>
      <rPr>
        <b/>
        <sz val="11"/>
        <rFont val="Times New Roman"/>
        <family val="1"/>
        <charset val="186"/>
      </rPr>
      <t>Töövõtuleping.</t>
    </r>
  </si>
  <si>
    <r>
      <t xml:space="preserve">Ringi juhendamise töötasu 3720 eurot (tööandja maksudega, 13 kuud). 2018a ringijuhendamise töötasu 2600 eurot (tööandja maksudega). </t>
    </r>
    <r>
      <rPr>
        <b/>
        <sz val="11"/>
        <rFont val="Times New Roman"/>
        <family val="1"/>
        <charset val="186"/>
      </rPr>
      <t>Personalikulu.</t>
    </r>
    <r>
      <rPr>
        <sz val="11"/>
        <rFont val="Times New Roman"/>
        <family val="1"/>
        <charset val="186"/>
      </rPr>
      <t xml:space="preserve"> Töövõtuleping</t>
    </r>
    <r>
      <rPr>
        <b/>
        <sz val="11"/>
        <rFont val="Times New Roman"/>
        <family val="1"/>
        <charset val="186"/>
      </rPr>
      <t>.</t>
    </r>
    <r>
      <rPr>
        <sz val="11"/>
        <rFont val="Times New Roman"/>
        <family val="1"/>
        <charset val="186"/>
      </rPr>
      <t xml:space="preserve">
</t>
    </r>
  </si>
  <si>
    <r>
      <t xml:space="preserve"> Juhendamine 1400 eurot - 7 kuud (juuni-detsember) x 4 (korda kuus 4 h) x 50 eurot, tegevusvahendid ( 3 mikrofoni a´ 150 eurot, juhtmed 150 eurot, 2 monitori -  1000 eurot, soolo kitarr 350 eurot ja bass kitarr 350 e, trummikomplekt 400 eurot, aktiiv kõlarid 1200) 3900€, </t>
    </r>
    <r>
      <rPr>
        <b/>
        <sz val="11"/>
        <rFont val="Times New Roman"/>
        <family val="1"/>
        <charset val="186"/>
      </rPr>
      <t>arve alusel teenus</t>
    </r>
  </si>
  <si>
    <r>
      <t xml:space="preserve">Juhendaja tasu </t>
    </r>
    <r>
      <rPr>
        <b/>
        <sz val="11"/>
        <rFont val="Times New Roman"/>
        <family val="1"/>
        <charset val="186"/>
      </rPr>
      <t xml:space="preserve">arve alusel </t>
    </r>
    <r>
      <rPr>
        <sz val="11"/>
        <rFont val="Times New Roman"/>
        <family val="1"/>
        <charset val="186"/>
      </rPr>
      <t>600 eurot. Juuni-september 5 korda korda 120 eurot kord (kokkuleppehind). 20 osalejat.</t>
    </r>
  </si>
  <si>
    <r>
      <t xml:space="preserve">Rahvamuusikaring 2100 eurot: 2 karmoškat  - 1094 eurot, 
juhendamine 50 eurot kord (4 h)x 5 kuud (juuni, september-detsember)
osalejaid 4-8+ 15 Juurus rahvamuusikaga tegelevad lapsed, kes pilli saatel folkloorseid tantse tantsivad
Trummiring 374 eurot: (17 eurot kord (sisaldab transporti ja 1 h sisulist tegevust), toimunud 2018 on  6 korda (102 eurot) + 4 kuud x4  x17 eurot=374)
osalejaid 15. </t>
    </r>
    <r>
      <rPr>
        <b/>
        <sz val="11"/>
        <rFont val="Times New Roman"/>
        <family val="1"/>
        <charset val="186"/>
      </rPr>
      <t>Arve alusel.</t>
    </r>
  </si>
  <si>
    <r>
      <rPr>
        <sz val="11"/>
        <rFont val="Times New Roman"/>
        <family val="1"/>
        <charset val="186"/>
      </rPr>
      <t xml:space="preserve">Noorte tegevused </t>
    </r>
    <r>
      <rPr>
        <b/>
        <sz val="11"/>
        <rFont val="Times New Roman"/>
        <family val="1"/>
        <charset val="186"/>
      </rPr>
      <t>Juuru noortrtoas</t>
    </r>
  </si>
  <si>
    <r>
      <rPr>
        <sz val="11"/>
        <rFont val="Times New Roman"/>
        <family val="1"/>
        <charset val="186"/>
      </rPr>
      <t>Parkuuri treening</t>
    </r>
    <r>
      <rPr>
        <b/>
        <sz val="11"/>
        <rFont val="Times New Roman"/>
        <family val="1"/>
        <charset val="186"/>
      </rPr>
      <t xml:space="preserve"> Juuru Rahvamaja juures</t>
    </r>
  </si>
  <si>
    <t>september 2018</t>
  </si>
  <si>
    <r>
      <rPr>
        <sz val="11"/>
        <rFont val="Times New Roman"/>
        <family val="1"/>
        <charset val="186"/>
      </rPr>
      <t xml:space="preserve">Muusikalised ringid </t>
    </r>
    <r>
      <rPr>
        <b/>
        <sz val="11"/>
        <rFont val="Times New Roman"/>
        <family val="1"/>
        <charset val="186"/>
      </rPr>
      <t>Juuru Rahvamajas</t>
    </r>
  </si>
  <si>
    <r>
      <t xml:space="preserve">Filmi- ja fototehnika ostmine 3106 vahendid ja juhendaja tasu 1320 eurot. 2018a 200 eurot juhendamine + 476 vahendid. </t>
    </r>
    <r>
      <rPr>
        <b/>
        <sz val="11"/>
        <rFont val="Times New Roman"/>
        <family val="1"/>
        <charset val="186"/>
      </rPr>
      <t>Arve</t>
    </r>
    <r>
      <rPr>
        <sz val="11"/>
        <rFont val="Times New Roman"/>
        <family val="1"/>
        <charset val="186"/>
      </rPr>
      <t xml:space="preserve"> alusel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</si>
</sst>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0\ &quot;€&quot;;[Red]\-#,##0\ &quot;€&quot;"/>
    <numFmt numFmtId="8" formatCode="#,##0.00\ &quot;€&quot;;[Red]\-#,##0.00\ &quot;€&quot;"/>
    <numFmt numFmtId="164" formatCode="#,##0&quot; €&quot;;[Red]\-#,##0&quot; €&quot;"/>
    <numFmt numFmtId="165" formatCode="m\-d"/>
    <numFmt numFmtId="166" formatCode="mmmm\ yyyy"/>
    <numFmt numFmtId="167" formatCode="#,##0\€"/>
    <numFmt numFmtId="168" formatCode="m/d/yy"/>
    <numFmt numFmtId="169" formatCode="mm/d/yyyy"/>
    <numFmt numFmtId="170" formatCode="[$-425]mmm&quot;.&quot;yy"/>
    <numFmt numFmtId="171" formatCode="#,##0&quot; €&quot;;[Red]&quot;-&quot;#,##0&quot; €&quot;"/>
    <numFmt numFmtId="172" formatCode="[$-425]d&quot;.&quot;mmm"/>
    <numFmt numFmtId="173" formatCode="#,##0\ &quot;€&quot;"/>
    <numFmt numFmtId="174" formatCode="#,##0\ _€"/>
    <numFmt numFmtId="175" formatCode="mmm&quot;.&quot;yy"/>
  </numFmts>
  <fonts count="109" x14ac:knownFonts="1">
    <font>
      <sz val="11"/>
      <color theme="1"/>
      <name val="Calibri"/>
      <family val="2"/>
      <charset val="186"/>
      <scheme val="minor"/>
    </font>
    <font>
      <sz val="10"/>
      <name val="Arial Narrow"/>
      <family val="2"/>
      <charset val="186"/>
    </font>
    <font>
      <b/>
      <u/>
      <sz val="10"/>
      <name val="Arial Narrow"/>
      <family val="2"/>
      <charset val="186"/>
    </font>
    <font>
      <b/>
      <sz val="10"/>
      <name val="Arial Narrow"/>
      <family val="2"/>
      <charset val="186"/>
    </font>
    <font>
      <u/>
      <sz val="10"/>
      <name val="Arial Narrow"/>
      <family val="2"/>
      <charset val="186"/>
    </font>
    <font>
      <sz val="11"/>
      <color rgb="FF000000"/>
      <name val="Calibri"/>
      <charset val="1"/>
    </font>
    <font>
      <sz val="10"/>
      <color rgb="FF000000"/>
      <name val="Arial Narrow"/>
      <family val="2"/>
      <charset val="186"/>
    </font>
    <font>
      <b/>
      <u/>
      <sz val="10"/>
      <color rgb="FF000000"/>
      <name val="Arial Narrow"/>
      <family val="2"/>
      <charset val="186"/>
    </font>
    <font>
      <b/>
      <sz val="10"/>
      <color rgb="FF000000"/>
      <name val="Arial Narrow"/>
      <family val="2"/>
      <charset val="186"/>
    </font>
    <font>
      <u/>
      <sz val="10"/>
      <color rgb="FF000000"/>
      <name val="Arial Narrow"/>
      <family val="2"/>
      <charset val="186"/>
    </font>
    <font>
      <sz val="11"/>
      <color rgb="FF000000"/>
      <name val="Arial Narrow"/>
      <family val="2"/>
      <charset val="186"/>
    </font>
    <font>
      <sz val="12"/>
      <color rgb="FF000000"/>
      <name val="Arial Narrow"/>
      <family val="2"/>
      <charset val="186"/>
    </font>
    <font>
      <b/>
      <sz val="11"/>
      <color rgb="FF000000"/>
      <name val="Arial Narrow"/>
      <family val="2"/>
      <charset val="186"/>
    </font>
    <font>
      <sz val="13"/>
      <color rgb="FF000000"/>
      <name val="Calibri"/>
      <family val="2"/>
      <charset val="186"/>
    </font>
    <font>
      <b/>
      <sz val="14"/>
      <color rgb="FF000000"/>
      <name val="Arial Narrow"/>
      <family val="2"/>
      <charset val="186"/>
    </font>
    <font>
      <b/>
      <sz val="13"/>
      <color rgb="FF000000"/>
      <name val="Arial Narrow"/>
      <family val="2"/>
      <charset val="186"/>
    </font>
    <font>
      <sz val="13"/>
      <color rgb="FF000000"/>
      <name val="Arial Narrow"/>
      <family val="2"/>
      <charset val="186"/>
    </font>
    <font>
      <sz val="13"/>
      <color rgb="FF595959"/>
      <name val="Arial Narrow"/>
      <family val="2"/>
      <charset val="186"/>
    </font>
    <font>
      <sz val="13"/>
      <color rgb="FF0D0D0D"/>
      <name val="Arial Narrow"/>
      <family val="2"/>
      <charset val="186"/>
    </font>
    <font>
      <i/>
      <sz val="13"/>
      <color rgb="FF808080"/>
      <name val="Arial Narrow"/>
      <family val="2"/>
      <charset val="186"/>
    </font>
    <font>
      <sz val="13"/>
      <color rgb="FFFF0000"/>
      <name val="Arial Narrow"/>
      <family val="2"/>
      <charset val="186"/>
    </font>
    <font>
      <sz val="13"/>
      <color rgb="FF767171"/>
      <name val="Arial Narrow"/>
      <family val="2"/>
      <charset val="186"/>
    </font>
    <font>
      <sz val="13"/>
      <color rgb="FF808080"/>
      <name val="Arial Narrow"/>
      <family val="2"/>
      <charset val="186"/>
    </font>
    <font>
      <i/>
      <sz val="10"/>
      <color rgb="FF808080"/>
      <name val="Arial Narrow"/>
      <family val="2"/>
      <charset val="186"/>
    </font>
    <font>
      <sz val="11"/>
      <color rgb="FF000000"/>
      <name val="Calibri"/>
      <family val="2"/>
      <charset val="186"/>
    </font>
    <font>
      <sz val="9"/>
      <color rgb="FF000000"/>
      <name val="Arial Narrow"/>
      <family val="2"/>
      <charset val="186"/>
    </font>
    <font>
      <sz val="10"/>
      <color rgb="FF000000"/>
      <name val="Calibri"/>
      <family val="2"/>
      <charset val="186"/>
    </font>
    <font>
      <sz val="9"/>
      <color rgb="FF000000"/>
      <name val="Calibri"/>
      <family val="2"/>
      <charset val="186"/>
    </font>
    <font>
      <sz val="14"/>
      <color rgb="FF000000"/>
      <name val="Arial Narrow"/>
      <family val="2"/>
      <charset val="186"/>
    </font>
    <font>
      <b/>
      <sz val="9"/>
      <color rgb="FF000000"/>
      <name val="Arial Narrow"/>
      <family val="2"/>
      <charset val="186"/>
    </font>
    <font>
      <b/>
      <sz val="11"/>
      <name val="Arial Narrow"/>
      <family val="2"/>
      <charset val="186"/>
    </font>
    <font>
      <sz val="11"/>
      <name val="Arial Narrow"/>
      <family val="2"/>
      <charset val="186"/>
    </font>
    <font>
      <sz val="11"/>
      <color rgb="FF595959"/>
      <name val="Arial Narrow"/>
      <family val="2"/>
      <charset val="186"/>
    </font>
    <font>
      <sz val="11"/>
      <color rgb="FF0D0D0D"/>
      <name val="Arial Narrow"/>
      <family val="2"/>
      <charset val="186"/>
    </font>
    <font>
      <sz val="10"/>
      <color rgb="FFFF0000"/>
      <name val="Arial Narrow"/>
      <family val="2"/>
      <charset val="186"/>
    </font>
    <font>
      <sz val="10"/>
      <color rgb="FF767171"/>
      <name val="Arial Narrow"/>
      <family val="2"/>
      <charset val="186"/>
    </font>
    <font>
      <sz val="10"/>
      <color rgb="FF808080"/>
      <name val="Arial Narrow"/>
      <family val="2"/>
      <charset val="186"/>
    </font>
    <font>
      <b/>
      <sz val="14"/>
      <color theme="1"/>
      <name val="Arial Narrow"/>
      <family val="2"/>
      <charset val="186"/>
    </font>
    <font>
      <b/>
      <sz val="10"/>
      <color theme="1"/>
      <name val="Arial Narrow"/>
      <family val="2"/>
      <charset val="186"/>
    </font>
    <font>
      <b/>
      <sz val="11"/>
      <color theme="1"/>
      <name val="Arial Narrow"/>
      <family val="2"/>
      <charset val="186"/>
    </font>
    <font>
      <b/>
      <sz val="9"/>
      <color theme="1"/>
      <name val="Arial Narrow"/>
      <family val="2"/>
      <charset val="186"/>
    </font>
    <font>
      <sz val="11"/>
      <color theme="1" tint="0.34998626667073579"/>
      <name val="Arial Narrow"/>
      <family val="2"/>
      <charset val="186"/>
    </font>
    <font>
      <sz val="11"/>
      <color theme="1"/>
      <name val="Arial Narrow"/>
      <family val="2"/>
      <charset val="186"/>
    </font>
    <font>
      <sz val="11"/>
      <color theme="1" tint="4.9989318521683403E-2"/>
      <name val="Arial Narrow"/>
      <family val="2"/>
      <charset val="186"/>
    </font>
    <font>
      <sz val="10"/>
      <color theme="1"/>
      <name val="Arial Narrow"/>
      <family val="2"/>
      <charset val="186"/>
    </font>
    <font>
      <i/>
      <sz val="10"/>
      <color theme="0" tint="-0.499984740745262"/>
      <name val="Arial Narrow"/>
      <family val="2"/>
      <charset val="186"/>
    </font>
    <font>
      <sz val="10"/>
      <color theme="2" tint="-0.499984740745262"/>
      <name val="Arial Narrow"/>
      <family val="2"/>
      <charset val="186"/>
    </font>
    <font>
      <sz val="10"/>
      <color theme="0" tint="-0.499984740745262"/>
      <name val="Arial Narrow"/>
      <family val="2"/>
      <charset val="186"/>
    </font>
    <font>
      <b/>
      <sz val="10"/>
      <color indexed="81"/>
      <name val="Arial Narrow"/>
      <family val="2"/>
      <charset val="186"/>
    </font>
    <font>
      <sz val="12"/>
      <color indexed="81"/>
      <name val="Arial Narrow"/>
      <family val="2"/>
      <charset val="186"/>
    </font>
    <font>
      <sz val="9"/>
      <color indexed="81"/>
      <name val="Segoe UI"/>
      <family val="2"/>
      <charset val="186"/>
    </font>
    <font>
      <sz val="11"/>
      <color indexed="81"/>
      <name val="Arial Narrow"/>
      <family val="2"/>
      <charset val="186"/>
    </font>
    <font>
      <sz val="9"/>
      <color indexed="81"/>
      <name val="Arial Narrow"/>
      <family val="2"/>
      <charset val="186"/>
    </font>
    <font>
      <sz val="10"/>
      <color indexed="81"/>
      <name val="Segoe UI"/>
      <family val="2"/>
      <charset val="186"/>
    </font>
    <font>
      <sz val="10"/>
      <color indexed="81"/>
      <name val="Arial Narrow"/>
      <family val="2"/>
      <charset val="186"/>
    </font>
    <font>
      <sz val="14"/>
      <color indexed="81"/>
      <name val="Arial Narrow"/>
      <family val="2"/>
      <charset val="186"/>
    </font>
    <font>
      <b/>
      <sz val="10"/>
      <name val="Times New Roman"/>
      <family val="1"/>
      <charset val="186"/>
    </font>
    <font>
      <b/>
      <sz val="10"/>
      <color theme="1"/>
      <name val="Times New Roman"/>
      <family val="1"/>
      <charset val="186"/>
    </font>
    <font>
      <sz val="10"/>
      <color theme="1"/>
      <name val="Calibri"/>
      <family val="2"/>
      <charset val="186"/>
      <scheme val="minor"/>
    </font>
    <font>
      <sz val="10"/>
      <color rgb="FF000000"/>
      <name val="Times New Roman"/>
      <family val="1"/>
      <charset val="1"/>
    </font>
    <font>
      <sz val="10"/>
      <name val="Times New Roman"/>
      <family val="1"/>
      <charset val="1"/>
    </font>
    <font>
      <sz val="10"/>
      <color theme="1"/>
      <name val="Times New Roman"/>
      <family val="1"/>
      <charset val="1"/>
    </font>
    <font>
      <b/>
      <sz val="10"/>
      <color rgb="FF000000"/>
      <name val="Times New Roman"/>
      <family val="1"/>
      <charset val="186"/>
    </font>
    <font>
      <sz val="10"/>
      <color theme="1"/>
      <name val="Times New Roman"/>
      <family val="1"/>
      <charset val="186"/>
    </font>
    <font>
      <sz val="10"/>
      <name val="Times New Roman"/>
      <family val="1"/>
      <charset val="186"/>
    </font>
    <font>
      <sz val="10"/>
      <color rgb="FFED1C24"/>
      <name val="Times New Roman"/>
      <family val="1"/>
      <charset val="1"/>
    </font>
    <font>
      <b/>
      <sz val="12"/>
      <color rgb="FFA80000"/>
      <name val="Arial Narrow"/>
      <family val="2"/>
      <charset val="186"/>
    </font>
    <font>
      <b/>
      <i/>
      <sz val="9"/>
      <color rgb="FF000000"/>
      <name val="Arial Narrow"/>
      <family val="2"/>
      <charset val="186"/>
    </font>
    <font>
      <i/>
      <sz val="11"/>
      <color rgb="FF000000"/>
      <name val="Arial Narrow"/>
      <family val="2"/>
      <charset val="186"/>
    </font>
    <font>
      <b/>
      <i/>
      <sz val="11"/>
      <color rgb="FF000000"/>
      <name val="Arial Narrow"/>
      <family val="2"/>
      <charset val="186"/>
    </font>
    <font>
      <i/>
      <sz val="11"/>
      <name val="Arial Narrow"/>
      <family val="2"/>
      <charset val="186"/>
    </font>
    <font>
      <sz val="11"/>
      <color theme="1"/>
      <name val="Times New Roman"/>
      <family val="1"/>
      <charset val="186"/>
    </font>
    <font>
      <sz val="11"/>
      <name val="Times New Roman"/>
      <family val="1"/>
      <charset val="186"/>
    </font>
    <font>
      <b/>
      <sz val="11"/>
      <name val="Times New Roman"/>
      <family val="1"/>
      <charset val="186"/>
    </font>
    <font>
      <sz val="11"/>
      <name val="Calibri"/>
      <family val="2"/>
      <charset val="186"/>
      <scheme val="minor"/>
    </font>
    <font>
      <sz val="10"/>
      <color theme="1"/>
      <name val="Arial"/>
      <family val="2"/>
      <charset val="186"/>
    </font>
    <font>
      <sz val="11"/>
      <color theme="1"/>
      <name val="Calibri"/>
      <family val="2"/>
      <scheme val="minor"/>
    </font>
    <font>
      <sz val="8"/>
      <name val="Times New Roman"/>
      <family val="1"/>
      <charset val="186"/>
    </font>
    <font>
      <sz val="7"/>
      <name val="Times New Roman"/>
      <family val="1"/>
      <charset val="186"/>
    </font>
    <font>
      <sz val="8"/>
      <color indexed="8"/>
      <name val="Times New Roman"/>
      <family val="1"/>
      <charset val="186"/>
    </font>
    <font>
      <sz val="7"/>
      <color indexed="8"/>
      <name val="Times New Roman"/>
      <family val="1"/>
      <charset val="186"/>
    </font>
    <font>
      <sz val="8"/>
      <color indexed="10"/>
      <name val="Times New Roman"/>
      <family val="1"/>
      <charset val="186"/>
    </font>
    <font>
      <b/>
      <sz val="10"/>
      <color indexed="10"/>
      <name val="Times New Roman"/>
      <family val="1"/>
      <charset val="186"/>
    </font>
    <font>
      <b/>
      <sz val="10"/>
      <color indexed="8"/>
      <name val="Times New Roman"/>
      <family val="1"/>
      <charset val="186"/>
    </font>
    <font>
      <sz val="7"/>
      <color indexed="10"/>
      <name val="Times New Roman"/>
      <family val="1"/>
      <charset val="186"/>
    </font>
    <font>
      <sz val="11"/>
      <color indexed="8"/>
      <name val="Times New Roman"/>
      <family val="1"/>
      <charset val="186"/>
    </font>
    <font>
      <b/>
      <sz val="11"/>
      <color indexed="8"/>
      <name val="Times New Roman"/>
      <family val="1"/>
      <charset val="186"/>
    </font>
    <font>
      <b/>
      <sz val="11"/>
      <color indexed="16"/>
      <name val="Times New Roman"/>
      <family val="1"/>
      <charset val="186"/>
    </font>
    <font>
      <u/>
      <sz val="11"/>
      <color indexed="8"/>
      <name val="Times New Roman"/>
      <family val="1"/>
      <charset val="186"/>
    </font>
    <font>
      <b/>
      <sz val="20"/>
      <color indexed="8"/>
      <name val="Times New Roman"/>
      <family val="1"/>
      <charset val="186"/>
    </font>
    <font>
      <b/>
      <sz val="14"/>
      <color indexed="8"/>
      <name val="Times New Roman"/>
      <family val="1"/>
      <charset val="186"/>
    </font>
    <font>
      <sz val="10"/>
      <color indexed="8"/>
      <name val="Times New Roman"/>
      <family val="1"/>
      <charset val="186"/>
    </font>
    <font>
      <b/>
      <sz val="16"/>
      <color indexed="8"/>
      <name val="Times New Roman"/>
      <family val="1"/>
      <charset val="186"/>
    </font>
    <font>
      <b/>
      <sz val="16"/>
      <color theme="1"/>
      <name val="Times New Roman"/>
      <family val="1"/>
      <charset val="186"/>
    </font>
    <font>
      <b/>
      <u/>
      <sz val="10"/>
      <color indexed="8"/>
      <name val="Times New Roman"/>
      <family val="1"/>
      <charset val="186"/>
    </font>
    <font>
      <u/>
      <sz val="10"/>
      <color indexed="8"/>
      <name val="Times New Roman"/>
      <family val="1"/>
      <charset val="186"/>
    </font>
    <font>
      <b/>
      <i/>
      <sz val="9"/>
      <color indexed="8"/>
      <name val="Times New Roman"/>
      <family val="1"/>
      <charset val="186"/>
    </font>
    <font>
      <i/>
      <sz val="11"/>
      <color indexed="8"/>
      <name val="Times New Roman"/>
      <family val="1"/>
      <charset val="186"/>
    </font>
    <font>
      <b/>
      <i/>
      <sz val="11"/>
      <color indexed="8"/>
      <name val="Times New Roman"/>
      <family val="1"/>
      <charset val="186"/>
    </font>
    <font>
      <i/>
      <sz val="10"/>
      <name val="Times New Roman"/>
      <family val="1"/>
      <charset val="186"/>
    </font>
    <font>
      <b/>
      <u/>
      <sz val="10"/>
      <name val="Times New Roman"/>
      <family val="1"/>
      <charset val="186"/>
    </font>
    <font>
      <u/>
      <sz val="10"/>
      <name val="Times New Roman"/>
      <family val="1"/>
      <charset val="186"/>
    </font>
    <font>
      <b/>
      <i/>
      <sz val="10"/>
      <name val="Times New Roman"/>
      <family val="1"/>
      <charset val="186"/>
    </font>
    <font>
      <sz val="10"/>
      <color rgb="FF000000"/>
      <name val="Times New Roman"/>
      <family val="1"/>
      <charset val="186"/>
    </font>
    <font>
      <sz val="10"/>
      <color rgb="FFFF0000"/>
      <name val="Calibri"/>
      <family val="2"/>
      <charset val="186"/>
      <scheme val="minor"/>
    </font>
    <font>
      <i/>
      <sz val="10"/>
      <color rgb="FF000000"/>
      <name val="Times New Roman"/>
      <family val="1"/>
      <charset val="186"/>
    </font>
    <font>
      <b/>
      <sz val="16"/>
      <name val="Times New Roman"/>
      <family val="1"/>
      <charset val="186"/>
    </font>
    <font>
      <i/>
      <sz val="11"/>
      <name val="Times New Roman"/>
      <family val="1"/>
      <charset val="186"/>
    </font>
    <font>
      <sz val="10"/>
      <name val="Calibri"/>
      <family val="2"/>
      <charset val="186"/>
      <scheme val="minor"/>
    </font>
  </fonts>
  <fills count="31">
    <fill>
      <patternFill patternType="none"/>
    </fill>
    <fill>
      <patternFill patternType="gray125"/>
    </fill>
    <fill>
      <patternFill patternType="solid">
        <fgColor rgb="FFFFFFFF"/>
        <bgColor rgb="FFFFF2CC"/>
      </patternFill>
    </fill>
    <fill>
      <patternFill patternType="solid">
        <fgColor rgb="FFC5E0B4"/>
        <bgColor rgb="FFD9D9D9"/>
      </patternFill>
    </fill>
    <fill>
      <patternFill patternType="solid">
        <fgColor theme="0"/>
        <bgColor indexed="64"/>
      </patternFill>
    </fill>
    <fill>
      <patternFill patternType="solid">
        <fgColor theme="6" tint="0.79998168889431442"/>
        <bgColor rgb="FFFFF2CC"/>
      </patternFill>
    </fill>
    <fill>
      <patternFill patternType="solid">
        <fgColor theme="6" tint="0.39997558519241921"/>
        <bgColor rgb="FFD9D9D9"/>
      </patternFill>
    </fill>
    <fill>
      <patternFill patternType="solid">
        <fgColor rgb="FFC5E0B4"/>
        <bgColor rgb="FFC5E0B4"/>
      </patternFill>
    </fill>
    <fill>
      <patternFill patternType="solid">
        <fgColor rgb="FFE2F0D9"/>
        <bgColor rgb="FFE2F0D9"/>
      </patternFill>
    </fill>
    <fill>
      <patternFill patternType="solid">
        <fgColor rgb="FFFFFFFF"/>
        <bgColor rgb="FFFFFFFF"/>
      </patternFill>
    </fill>
    <fill>
      <patternFill patternType="solid">
        <fgColor rgb="FFFFF2CC"/>
        <bgColor rgb="FFFFF2CC"/>
      </patternFill>
    </fill>
    <fill>
      <patternFill patternType="solid">
        <fgColor rgb="FFBFBFBF"/>
        <bgColor rgb="FFBFBFBF"/>
      </patternFill>
    </fill>
    <fill>
      <patternFill patternType="solid">
        <fgColor rgb="FFD9D9D9"/>
        <bgColor rgb="FFD9D9D9"/>
      </patternFill>
    </fill>
    <fill>
      <patternFill patternType="solid">
        <fgColor rgb="FFA6A6A6"/>
        <bgColor rgb="FFA6A6A6"/>
      </patternFill>
    </fill>
    <fill>
      <patternFill patternType="solid">
        <fgColor rgb="FFFFF2CC"/>
        <bgColor rgb="FFE2F0D9"/>
      </patternFill>
    </fill>
    <fill>
      <patternFill patternType="solid">
        <fgColor rgb="FFBFBFBF"/>
        <bgColor rgb="FFA6A6A6"/>
      </patternFill>
    </fill>
    <fill>
      <patternFill patternType="solid">
        <fgColor rgb="FFD9D9D9"/>
        <bgColor rgb="FFC5E0B4"/>
      </patternFill>
    </fill>
    <fill>
      <patternFill patternType="solid">
        <fgColor rgb="FFA6A6A6"/>
        <bgColor rgb="FFBFBFBF"/>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FFFFFF"/>
        <bgColor indexed="64"/>
      </patternFill>
    </fill>
    <fill>
      <patternFill patternType="solid">
        <fgColor rgb="FFC6E0B4"/>
        <bgColor indexed="64"/>
      </patternFill>
    </fill>
    <fill>
      <patternFill patternType="solid">
        <fgColor rgb="FFFFF2CC"/>
        <bgColor indexed="64"/>
      </patternFill>
    </fill>
    <fill>
      <patternFill patternType="solid">
        <fgColor rgb="FFE2EFDA"/>
        <bgColor indexed="64"/>
      </patternFill>
    </fill>
    <fill>
      <patternFill patternType="solid">
        <fgColor rgb="FFF8CBAD"/>
        <bgColor indexed="64"/>
      </patternFill>
    </fill>
    <fill>
      <patternFill patternType="solid">
        <fgColor rgb="FFC5E0B4"/>
        <bgColor indexed="64"/>
      </patternFill>
    </fill>
    <fill>
      <patternFill patternType="solid">
        <fgColor rgb="FFE2F0D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top style="thin">
        <color indexed="64"/>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style="thin">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auto="1"/>
      </bottom>
      <diagonal/>
    </border>
    <border>
      <left/>
      <right/>
      <top style="medium">
        <color auto="1"/>
      </top>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thin">
        <color auto="1"/>
      </right>
      <top style="thin">
        <color auto="1"/>
      </top>
      <bottom style="medium">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0" fontId="75" fillId="0" borderId="0"/>
    <xf numFmtId="0" fontId="76" fillId="0" borderId="0"/>
  </cellStyleXfs>
  <cellXfs count="426">
    <xf numFmtId="0" fontId="0" fillId="0" borderId="0" xfId="0"/>
    <xf numFmtId="0" fontId="6" fillId="7"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9" fillId="7" borderId="2" xfId="0" applyFont="1" applyFill="1" applyBorder="1" applyAlignment="1">
      <alignment horizontal="center" vertical="center"/>
    </xf>
    <xf numFmtId="0" fontId="13" fillId="0" borderId="0" xfId="0" applyFont="1"/>
    <xf numFmtId="0" fontId="15" fillId="9" borderId="0" xfId="1" applyFont="1" applyFill="1" applyAlignment="1">
      <alignment horizontal="center" vertical="top"/>
    </xf>
    <xf numFmtId="0" fontId="15" fillId="9" borderId="0" xfId="1" applyFont="1" applyFill="1" applyAlignment="1">
      <alignment vertical="top" wrapText="1"/>
    </xf>
    <xf numFmtId="0" fontId="15" fillId="9" borderId="2" xfId="1" applyFont="1" applyFill="1" applyBorder="1" applyAlignment="1">
      <alignment horizontal="center" vertical="top"/>
    </xf>
    <xf numFmtId="0" fontId="13" fillId="0" borderId="2" xfId="0" applyFont="1" applyBorder="1"/>
    <xf numFmtId="0" fontId="15" fillId="9" borderId="2" xfId="1" applyFont="1" applyFill="1" applyBorder="1" applyAlignment="1">
      <alignment vertical="top"/>
    </xf>
    <xf numFmtId="0" fontId="15" fillId="9" borderId="0" xfId="1" applyFont="1" applyFill="1" applyAlignment="1">
      <alignment vertical="top"/>
    </xf>
    <xf numFmtId="0" fontId="15" fillId="9" borderId="0" xfId="1" applyFont="1" applyFill="1" applyAlignment="1">
      <alignment wrapText="1"/>
    </xf>
    <xf numFmtId="0" fontId="15" fillId="7" borderId="2" xfId="1" applyFont="1" applyFill="1" applyBorder="1" applyAlignment="1" applyProtection="1">
      <alignment vertical="center" wrapText="1"/>
      <protection locked="0"/>
    </xf>
    <xf numFmtId="0" fontId="16" fillId="7" borderId="2" xfId="1" applyFont="1" applyFill="1" applyBorder="1" applyAlignment="1" applyProtection="1">
      <alignment horizontal="center" vertical="center" textRotation="90" wrapText="1"/>
      <protection locked="0"/>
    </xf>
    <xf numFmtId="0" fontId="17" fillId="7" borderId="2" xfId="1" applyFont="1" applyFill="1" applyBorder="1" applyAlignment="1" applyProtection="1">
      <alignment horizontal="center" vertical="center" textRotation="90" wrapText="1"/>
      <protection locked="0"/>
    </xf>
    <xf numFmtId="0" fontId="16" fillId="7" borderId="7" xfId="1" applyFont="1" applyFill="1" applyBorder="1" applyAlignment="1">
      <alignment vertical="center" textRotation="90"/>
    </xf>
    <xf numFmtId="0" fontId="17" fillId="7" borderId="8" xfId="1" applyFont="1" applyFill="1" applyBorder="1" applyAlignment="1">
      <alignment vertical="center" textRotation="90"/>
    </xf>
    <xf numFmtId="0" fontId="18" fillId="7" borderId="8" xfId="1" applyFont="1" applyFill="1" applyBorder="1" applyAlignment="1">
      <alignment horizontal="center" vertical="center"/>
    </xf>
    <xf numFmtId="0" fontId="16" fillId="9" borderId="2" xfId="1" applyFont="1" applyFill="1" applyBorder="1" applyAlignment="1">
      <alignment horizontal="left"/>
    </xf>
    <xf numFmtId="0" fontId="16" fillId="9" borderId="2" xfId="1" applyFont="1" applyFill="1" applyBorder="1" applyAlignment="1" applyProtection="1">
      <alignment horizontal="left" wrapText="1"/>
      <protection locked="0"/>
    </xf>
    <xf numFmtId="0" fontId="16" fillId="9" borderId="2" xfId="1" applyFont="1" applyFill="1" applyBorder="1" applyAlignment="1" applyProtection="1">
      <protection locked="0"/>
    </xf>
    <xf numFmtId="0" fontId="20" fillId="9" borderId="2" xfId="1" applyFont="1" applyFill="1" applyBorder="1" applyAlignment="1" applyProtection="1">
      <protection locked="0"/>
    </xf>
    <xf numFmtId="0" fontId="16" fillId="9" borderId="7" xfId="1" applyFont="1" applyFill="1" applyBorder="1" applyAlignment="1">
      <alignment horizontal="left"/>
    </xf>
    <xf numFmtId="0" fontId="16" fillId="9" borderId="7" xfId="1" applyFont="1" applyFill="1" applyBorder="1" applyAlignment="1" applyProtection="1">
      <protection locked="0"/>
    </xf>
    <xf numFmtId="0" fontId="20" fillId="9" borderId="7" xfId="1" applyFont="1" applyFill="1" applyBorder="1" applyAlignment="1" applyProtection="1">
      <protection locked="0"/>
    </xf>
    <xf numFmtId="0" fontId="16" fillId="9" borderId="7" xfId="1" applyFont="1" applyFill="1" applyBorder="1" applyAlignment="1" applyProtection="1">
      <alignment wrapText="1"/>
      <protection locked="0"/>
    </xf>
    <xf numFmtId="0" fontId="19" fillId="12" borderId="8" xfId="1" applyFont="1" applyFill="1" applyBorder="1" applyAlignment="1">
      <alignment horizontal="right" vertical="top" wrapText="1"/>
    </xf>
    <xf numFmtId="0" fontId="21" fillId="12" borderId="4" xfId="1" applyFont="1" applyFill="1" applyBorder="1" applyAlignment="1">
      <alignment horizontal="center" vertical="top" wrapText="1"/>
    </xf>
    <xf numFmtId="0" fontId="22" fillId="12" borderId="8" xfId="1" applyFont="1" applyFill="1" applyBorder="1" applyAlignment="1">
      <alignment horizontal="center" vertical="top" wrapText="1"/>
    </xf>
    <xf numFmtId="0" fontId="16" fillId="9" borderId="0" xfId="1" applyFont="1" applyFill="1" applyAlignment="1"/>
    <xf numFmtId="0" fontId="16" fillId="9" borderId="0" xfId="1" applyFont="1" applyFill="1" applyAlignment="1">
      <alignment horizontal="left"/>
    </xf>
    <xf numFmtId="0" fontId="15" fillId="13" borderId="2" xfId="1" applyFont="1" applyFill="1" applyBorder="1" applyAlignment="1">
      <alignment wrapText="1"/>
    </xf>
    <xf numFmtId="0" fontId="15" fillId="13" borderId="9" xfId="1" applyFont="1" applyFill="1" applyBorder="1" applyAlignment="1"/>
    <xf numFmtId="0" fontId="15" fillId="9" borderId="2" xfId="1" applyFont="1" applyFill="1" applyBorder="1" applyAlignment="1">
      <alignment horizontal="center" vertical="top" wrapText="1"/>
    </xf>
    <xf numFmtId="172" fontId="15" fillId="9" borderId="2" xfId="1" applyNumberFormat="1" applyFont="1" applyFill="1" applyBorder="1" applyAlignment="1">
      <alignment horizontal="center" vertical="top" wrapText="1"/>
    </xf>
    <xf numFmtId="0" fontId="15" fillId="0" borderId="2" xfId="0" applyFont="1" applyBorder="1" applyAlignment="1">
      <alignment horizontal="center" vertical="top" wrapText="1"/>
    </xf>
    <xf numFmtId="167" fontId="0" fillId="0" borderId="0" xfId="0" applyNumberFormat="1" applyFont="1" applyAlignment="1"/>
    <xf numFmtId="0" fontId="0" fillId="0" borderId="0" xfId="0" applyFont="1"/>
    <xf numFmtId="0" fontId="14" fillId="2" borderId="0" xfId="0" applyFont="1" applyFill="1" applyBorder="1" applyAlignment="1">
      <alignment horizontal="center" vertical="top"/>
    </xf>
    <xf numFmtId="0" fontId="12" fillId="2" borderId="0" xfId="0" applyFont="1" applyFill="1" applyBorder="1" applyAlignment="1">
      <alignment vertical="top" wrapText="1"/>
    </xf>
    <xf numFmtId="16" fontId="29" fillId="2" borderId="1" xfId="0" applyNumberFormat="1" applyFont="1" applyFill="1" applyBorder="1" applyAlignment="1">
      <alignment horizontal="center" vertical="top"/>
    </xf>
    <xf numFmtId="0" fontId="29" fillId="2" borderId="1" xfId="0" applyFont="1" applyFill="1" applyBorder="1" applyAlignment="1">
      <alignment horizontal="center" vertical="top"/>
    </xf>
    <xf numFmtId="0" fontId="14" fillId="2" borderId="1" xfId="0" applyFont="1" applyFill="1" applyBorder="1" applyAlignment="1">
      <alignment horizontal="center" vertical="top"/>
    </xf>
    <xf numFmtId="0" fontId="14" fillId="2" borderId="1" xfId="0" applyFont="1" applyFill="1" applyBorder="1" applyAlignment="1">
      <alignment vertical="top"/>
    </xf>
    <xf numFmtId="0" fontId="12" fillId="2" borderId="0" xfId="0" applyFont="1" applyFill="1" applyBorder="1" applyAlignment="1">
      <alignment vertical="top"/>
    </xf>
    <xf numFmtId="0" fontId="0" fillId="0" borderId="1" xfId="0" applyFont="1" applyBorder="1"/>
    <xf numFmtId="0" fontId="12" fillId="2" borderId="0" xfId="0" applyFont="1" applyFill="1" applyBorder="1" applyAlignment="1">
      <alignment horizontal="center" vertical="top"/>
    </xf>
    <xf numFmtId="0" fontId="8" fillId="2" borderId="0" xfId="0" applyFont="1" applyFill="1" applyBorder="1" applyAlignment="1">
      <alignment wrapText="1"/>
    </xf>
    <xf numFmtId="0" fontId="8" fillId="3" borderId="1" xfId="0" applyFont="1" applyFill="1" applyBorder="1" applyAlignment="1">
      <alignment vertical="center" wrapText="1"/>
    </xf>
    <xf numFmtId="0" fontId="31" fillId="3" borderId="1" xfId="0" applyFont="1" applyFill="1" applyBorder="1" applyAlignment="1">
      <alignment horizontal="center" vertical="center" textRotation="90" wrapText="1"/>
    </xf>
    <xf numFmtId="0" fontId="32" fillId="3" borderId="1" xfId="0" applyFont="1" applyFill="1" applyBorder="1" applyAlignment="1">
      <alignment horizontal="center" vertical="center" textRotation="90" wrapText="1"/>
    </xf>
    <xf numFmtId="0" fontId="10" fillId="3" borderId="1" xfId="0" applyFont="1" applyFill="1" applyBorder="1" applyAlignment="1">
      <alignment horizontal="center" vertical="center" textRotation="90" wrapText="1"/>
    </xf>
    <xf numFmtId="0" fontId="10" fillId="3" borderId="12" xfId="0" applyFont="1" applyFill="1" applyBorder="1" applyAlignment="1">
      <alignment vertical="center" textRotation="90"/>
    </xf>
    <xf numFmtId="0" fontId="32" fillId="3" borderId="13" xfId="0" applyFont="1" applyFill="1" applyBorder="1" applyAlignment="1">
      <alignment vertical="center" textRotation="90"/>
    </xf>
    <xf numFmtId="0" fontId="33" fillId="3" borderId="13" xfId="0" applyFont="1" applyFill="1" applyBorder="1" applyAlignment="1">
      <alignment horizontal="center" vertical="center"/>
    </xf>
    <xf numFmtId="0" fontId="6" fillId="2" borderId="17" xfId="0" applyFont="1" applyFill="1" applyBorder="1" applyAlignment="1">
      <alignment horizontal="left"/>
    </xf>
    <xf numFmtId="0" fontId="6" fillId="2" borderId="17" xfId="0" applyFont="1" applyFill="1" applyBorder="1" applyAlignment="1">
      <alignment horizontal="left" wrapText="1"/>
    </xf>
    <xf numFmtId="0" fontId="6" fillId="2" borderId="17" xfId="0" applyFont="1" applyFill="1" applyBorder="1"/>
    <xf numFmtId="0" fontId="6" fillId="2" borderId="17" xfId="0" applyFont="1" applyFill="1" applyBorder="1" applyAlignment="1"/>
    <xf numFmtId="0" fontId="34" fillId="2" borderId="17" xfId="0" applyFont="1" applyFill="1" applyBorder="1" applyAlignment="1"/>
    <xf numFmtId="0" fontId="6" fillId="2" borderId="20" xfId="0" applyFont="1" applyFill="1" applyBorder="1" applyAlignment="1">
      <alignment horizontal="left"/>
    </xf>
    <xf numFmtId="0" fontId="6" fillId="2" borderId="20" xfId="0" applyFont="1" applyFill="1" applyBorder="1" applyAlignment="1"/>
    <xf numFmtId="0" fontId="6" fillId="2" borderId="20" xfId="0" applyFont="1" applyFill="1" applyBorder="1"/>
    <xf numFmtId="0" fontId="6" fillId="2" borderId="17" xfId="0" applyFont="1" applyFill="1" applyBorder="1" applyAlignment="1">
      <alignment wrapText="1"/>
    </xf>
    <xf numFmtId="0" fontId="6" fillId="2" borderId="0" xfId="0" applyFont="1" applyFill="1" applyBorder="1"/>
    <xf numFmtId="0" fontId="6" fillId="2" borderId="0" xfId="0" applyFont="1" applyFill="1" applyBorder="1" applyAlignment="1">
      <alignment horizontal="left"/>
    </xf>
    <xf numFmtId="0" fontId="12" fillId="17" borderId="1" xfId="0" applyFont="1" applyFill="1" applyBorder="1" applyAlignment="1">
      <alignment wrapText="1"/>
    </xf>
    <xf numFmtId="0" fontId="3" fillId="17" borderId="11" xfId="0" applyFont="1" applyFill="1" applyBorder="1"/>
    <xf numFmtId="0" fontId="37" fillId="0" borderId="1" xfId="0" applyFont="1" applyBorder="1" applyAlignment="1"/>
    <xf numFmtId="0" fontId="29" fillId="0" borderId="1" xfId="0" applyFont="1" applyBorder="1" applyAlignment="1">
      <alignment horizontal="center" vertical="top" wrapText="1"/>
    </xf>
    <xf numFmtId="0" fontId="29" fillId="2" borderId="1" xfId="0" applyFont="1" applyFill="1" applyBorder="1" applyAlignment="1">
      <alignment horizontal="center" vertical="top" wrapText="1"/>
    </xf>
    <xf numFmtId="0" fontId="37" fillId="4" borderId="0" xfId="1" applyFont="1" applyFill="1" applyBorder="1" applyAlignment="1" applyProtection="1">
      <alignment horizontal="center" vertical="top"/>
    </xf>
    <xf numFmtId="0" fontId="39" fillId="4" borderId="0" xfId="1" applyFont="1" applyFill="1" applyBorder="1" applyAlignment="1" applyProtection="1">
      <alignment vertical="top" wrapText="1"/>
    </xf>
    <xf numFmtId="16" fontId="40" fillId="4" borderId="1" xfId="1" applyNumberFormat="1" applyFont="1" applyFill="1" applyBorder="1" applyAlignment="1" applyProtection="1">
      <alignment horizontal="center" vertical="top"/>
    </xf>
    <xf numFmtId="0" fontId="40" fillId="4" borderId="1" xfId="1" applyFont="1" applyFill="1" applyBorder="1" applyAlignment="1" applyProtection="1">
      <alignment horizontal="center" vertical="top"/>
    </xf>
    <xf numFmtId="0" fontId="37" fillId="4" borderId="1" xfId="1" applyFont="1" applyFill="1" applyBorder="1" applyAlignment="1" applyProtection="1">
      <alignment horizontal="center" vertical="top"/>
    </xf>
    <xf numFmtId="0" fontId="39" fillId="4" borderId="0" xfId="1" applyFont="1" applyFill="1" applyBorder="1" applyAlignment="1" applyProtection="1">
      <alignment vertical="top"/>
    </xf>
    <xf numFmtId="0" fontId="39" fillId="4" borderId="0" xfId="1" applyFont="1" applyFill="1" applyBorder="1" applyAlignment="1" applyProtection="1">
      <alignment horizontal="center" vertical="top"/>
    </xf>
    <xf numFmtId="0" fontId="0" fillId="0" borderId="0" xfId="0" applyBorder="1"/>
    <xf numFmtId="0" fontId="38" fillId="4" borderId="0" xfId="1" applyFont="1" applyFill="1" applyBorder="1" applyAlignment="1" applyProtection="1">
      <alignment wrapText="1"/>
    </xf>
    <xf numFmtId="0" fontId="38" fillId="19" borderId="1" xfId="1" applyFont="1" applyFill="1" applyBorder="1" applyAlignment="1" applyProtection="1">
      <alignment vertical="center" wrapText="1"/>
      <protection locked="0"/>
    </xf>
    <xf numFmtId="0" fontId="31" fillId="19" borderId="1" xfId="1" applyFont="1" applyFill="1" applyBorder="1" applyAlignment="1" applyProtection="1">
      <alignment horizontal="center" vertical="center" textRotation="90" wrapText="1"/>
      <protection locked="0"/>
    </xf>
    <xf numFmtId="0" fontId="41" fillId="19" borderId="1" xfId="1" applyFont="1" applyFill="1" applyBorder="1" applyAlignment="1" applyProtection="1">
      <alignment horizontal="center" vertical="center" textRotation="90" wrapText="1"/>
      <protection locked="0"/>
    </xf>
    <xf numFmtId="0" fontId="42" fillId="19" borderId="1" xfId="1" applyFont="1" applyFill="1" applyBorder="1" applyAlignment="1" applyProtection="1">
      <alignment horizontal="center" vertical="center" textRotation="90" wrapText="1"/>
      <protection locked="0"/>
    </xf>
    <xf numFmtId="0" fontId="42" fillId="19" borderId="12" xfId="1" applyFont="1" applyFill="1" applyBorder="1" applyAlignment="1" applyProtection="1">
      <alignment vertical="center" textRotation="90"/>
    </xf>
    <xf numFmtId="0" fontId="41" fillId="19" borderId="13" xfId="1" applyFont="1" applyFill="1" applyBorder="1" applyAlignment="1" applyProtection="1">
      <alignment vertical="center" textRotation="90"/>
    </xf>
    <xf numFmtId="0" fontId="43" fillId="19" borderId="13" xfId="1" applyFont="1" applyFill="1" applyBorder="1" applyAlignment="1" applyProtection="1">
      <alignment horizontal="center" vertical="center"/>
    </xf>
    <xf numFmtId="0" fontId="44" fillId="4" borderId="17" xfId="1" applyFont="1" applyFill="1" applyBorder="1" applyAlignment="1" applyProtection="1">
      <alignment horizontal="left"/>
    </xf>
    <xf numFmtId="0" fontId="44" fillId="4" borderId="17" xfId="1" applyFont="1" applyFill="1" applyBorder="1" applyAlignment="1" applyProtection="1">
      <alignment horizontal="left" wrapText="1"/>
      <protection locked="0"/>
    </xf>
    <xf numFmtId="0" fontId="44" fillId="4" borderId="17" xfId="1" applyFont="1" applyFill="1" applyBorder="1" applyProtection="1">
      <protection locked="0"/>
    </xf>
    <xf numFmtId="0" fontId="34" fillId="4" borderId="17" xfId="1" applyFont="1" applyFill="1" applyBorder="1" applyProtection="1">
      <protection locked="0"/>
    </xf>
    <xf numFmtId="0" fontId="44" fillId="4" borderId="20" xfId="1" applyFont="1" applyFill="1" applyBorder="1" applyAlignment="1" applyProtection="1">
      <alignment horizontal="left"/>
    </xf>
    <xf numFmtId="0" fontId="44" fillId="4" borderId="20" xfId="1" applyFont="1" applyFill="1" applyBorder="1" applyProtection="1">
      <protection locked="0"/>
    </xf>
    <xf numFmtId="0" fontId="34" fillId="4" borderId="20" xfId="1" applyFont="1" applyFill="1" applyBorder="1" applyProtection="1">
      <protection locked="0"/>
    </xf>
    <xf numFmtId="0" fontId="44" fillId="4" borderId="17" xfId="1" applyFont="1" applyFill="1" applyBorder="1" applyAlignment="1" applyProtection="1">
      <alignment wrapText="1"/>
      <protection locked="0"/>
    </xf>
    <xf numFmtId="0" fontId="44" fillId="4" borderId="0" xfId="1" applyFont="1" applyFill="1" applyBorder="1" applyProtection="1"/>
    <xf numFmtId="0" fontId="44" fillId="4" borderId="0" xfId="1" applyFont="1" applyFill="1" applyBorder="1" applyAlignment="1" applyProtection="1">
      <alignment horizontal="left"/>
    </xf>
    <xf numFmtId="0" fontId="39" fillId="22" borderId="1" xfId="1" applyFont="1" applyFill="1" applyBorder="1" applyAlignment="1" applyProtection="1">
      <alignment wrapText="1"/>
    </xf>
    <xf numFmtId="0" fontId="3" fillId="22" borderId="11" xfId="1" applyFont="1" applyFill="1" applyBorder="1" applyAlignment="1" applyProtection="1"/>
    <xf numFmtId="0" fontId="26" fillId="0" borderId="0" xfId="1" applyFont="1" applyAlignment="1">
      <alignment horizontal="center" vertical="top" wrapText="1"/>
    </xf>
    <xf numFmtId="0" fontId="58" fillId="0" borderId="0" xfId="0" applyFont="1"/>
    <xf numFmtId="0" fontId="59" fillId="0" borderId="0" xfId="1" applyFont="1" applyAlignment="1">
      <alignment horizontal="center" vertical="top" wrapText="1"/>
    </xf>
    <xf numFmtId="0" fontId="61" fillId="0" borderId="0" xfId="1" applyFont="1" applyAlignment="1">
      <alignment horizontal="center" vertical="top" wrapText="1"/>
    </xf>
    <xf numFmtId="0" fontId="63" fillId="0" borderId="0" xfId="1" applyFont="1" applyAlignment="1">
      <alignment horizontal="center" vertical="top" wrapText="1"/>
    </xf>
    <xf numFmtId="0" fontId="64" fillId="0" borderId="0" xfId="1" applyFont="1" applyAlignment="1">
      <alignment horizontal="center" vertical="top" wrapText="1"/>
    </xf>
    <xf numFmtId="0" fontId="60" fillId="0" borderId="0" xfId="1" applyFont="1" applyAlignment="1">
      <alignment horizontal="center" vertical="top" wrapText="1"/>
    </xf>
    <xf numFmtId="0" fontId="64" fillId="0" borderId="0" xfId="1" applyFont="1"/>
    <xf numFmtId="0" fontId="60" fillId="2" borderId="0" xfId="1" applyFont="1" applyFill="1" applyBorder="1" applyAlignment="1">
      <alignment horizontal="center" vertical="top" wrapText="1"/>
    </xf>
    <xf numFmtId="168" fontId="59" fillId="0" borderId="0" xfId="1" applyNumberFormat="1" applyFont="1" applyAlignment="1">
      <alignment horizontal="center" vertical="top" wrapText="1"/>
    </xf>
    <xf numFmtId="0" fontId="65" fillId="0" borderId="0" xfId="1" applyFont="1" applyAlignment="1">
      <alignment horizontal="center" vertical="top" wrapText="1"/>
    </xf>
    <xf numFmtId="49" fontId="6" fillId="0" borderId="0" xfId="0" applyNumberFormat="1" applyFont="1" applyAlignment="1">
      <alignment horizontal="left" wrapText="1"/>
    </xf>
    <xf numFmtId="0" fontId="6" fillId="0" borderId="0" xfId="0" applyFont="1" applyAlignment="1"/>
    <xf numFmtId="0" fontId="6" fillId="0" borderId="0" xfId="0" applyFont="1" applyAlignment="1">
      <alignment horizontal="right"/>
    </xf>
    <xf numFmtId="0" fontId="6" fillId="0" borderId="0" xfId="0" applyFont="1" applyAlignment="1">
      <alignment wrapText="1"/>
    </xf>
    <xf numFmtId="0" fontId="6" fillId="0" borderId="0" xfId="0" applyFont="1" applyAlignment="1">
      <alignment horizontal="right" wrapText="1"/>
    </xf>
    <xf numFmtId="49" fontId="6" fillId="7" borderId="2" xfId="0" applyNumberFormat="1" applyFont="1" applyFill="1" applyBorder="1" applyAlignment="1">
      <alignment horizontal="center" vertical="center" wrapText="1"/>
    </xf>
    <xf numFmtId="0" fontId="10" fillId="8" borderId="2" xfId="0" applyFont="1" applyFill="1" applyBorder="1" applyAlignment="1">
      <alignment horizontal="center" vertical="center"/>
    </xf>
    <xf numFmtId="0" fontId="67" fillId="8" borderId="2" xfId="0" applyFont="1" applyFill="1" applyBorder="1" applyAlignment="1">
      <alignment horizontal="center" vertical="center" wrapText="1"/>
    </xf>
    <xf numFmtId="0" fontId="68" fillId="8" borderId="2" xfId="0" applyFont="1" applyFill="1" applyBorder="1" applyAlignment="1">
      <alignment horizontal="center" vertical="center" wrapText="1"/>
    </xf>
    <xf numFmtId="170" fontId="68" fillId="8" borderId="2" xfId="0" applyNumberFormat="1" applyFont="1" applyFill="1" applyBorder="1" applyAlignment="1">
      <alignment horizontal="center" vertical="center" wrapText="1"/>
    </xf>
    <xf numFmtId="49" fontId="68" fillId="8" borderId="2" xfId="0" applyNumberFormat="1" applyFont="1" applyFill="1" applyBorder="1" applyAlignment="1">
      <alignment horizontal="center" vertical="center" wrapText="1"/>
    </xf>
    <xf numFmtId="173" fontId="0" fillId="0" borderId="0" xfId="0" applyNumberFormat="1"/>
    <xf numFmtId="0" fontId="71" fillId="0" borderId="0" xfId="0" applyFont="1"/>
    <xf numFmtId="49" fontId="72" fillId="0" borderId="2" xfId="0" applyNumberFormat="1" applyFont="1" applyBorder="1" applyAlignment="1">
      <alignment horizontal="center" vertical="center" wrapText="1"/>
    </xf>
    <xf numFmtId="175" fontId="72" fillId="0" borderId="2" xfId="0" applyNumberFormat="1" applyFont="1" applyBorder="1" applyAlignment="1">
      <alignment horizontal="center" vertical="center"/>
    </xf>
    <xf numFmtId="173" fontId="72" fillId="0" borderId="2" xfId="0" applyNumberFormat="1" applyFont="1" applyBorder="1" applyAlignment="1">
      <alignment horizontal="center" vertical="center"/>
    </xf>
    <xf numFmtId="0" fontId="72" fillId="0" borderId="2" xfId="0" applyFont="1" applyBorder="1"/>
    <xf numFmtId="0" fontId="72" fillId="9" borderId="2" xfId="0" applyFont="1" applyFill="1" applyBorder="1"/>
    <xf numFmtId="0" fontId="72" fillId="0" borderId="2" xfId="0" applyFont="1" applyBorder="1" applyAlignment="1">
      <alignment wrapText="1"/>
    </xf>
    <xf numFmtId="49" fontId="72" fillId="0" borderId="2" xfId="0" applyNumberFormat="1" applyFont="1" applyBorder="1" applyAlignment="1">
      <alignment wrapText="1"/>
    </xf>
    <xf numFmtId="171" fontId="72" fillId="0" borderId="2" xfId="0" applyNumberFormat="1" applyFont="1" applyBorder="1"/>
    <xf numFmtId="0" fontId="72" fillId="0" borderId="2" xfId="0" applyFont="1" applyBorder="1" applyAlignment="1">
      <alignment horizontal="center" vertical="center" wrapText="1"/>
    </xf>
    <xf numFmtId="0" fontId="72" fillId="9" borderId="2" xfId="0" applyFont="1" applyFill="1" applyBorder="1" applyAlignment="1">
      <alignment horizontal="center" vertical="center" wrapText="1"/>
    </xf>
    <xf numFmtId="171" fontId="72" fillId="0" borderId="2" xfId="0" applyNumberFormat="1" applyFont="1" applyBorder="1" applyAlignment="1">
      <alignment horizontal="center" vertical="center" wrapText="1"/>
    </xf>
    <xf numFmtId="173" fontId="72" fillId="0" borderId="2" xfId="0" applyNumberFormat="1" applyFont="1" applyBorder="1" applyAlignment="1">
      <alignment horizontal="center" vertical="center" wrapText="1"/>
    </xf>
    <xf numFmtId="0" fontId="72" fillId="0" borderId="4" xfId="0" applyFont="1" applyBorder="1" applyAlignment="1">
      <alignment horizontal="center" vertical="center" wrapText="1"/>
    </xf>
    <xf numFmtId="173" fontId="72" fillId="0" borderId="0" xfId="0" applyNumberFormat="1" applyFont="1" applyAlignment="1">
      <alignment horizontal="center" vertical="center"/>
    </xf>
    <xf numFmtId="0" fontId="72" fillId="0" borderId="7" xfId="0" applyFont="1" applyBorder="1" applyAlignment="1">
      <alignment horizontal="center" vertical="center" wrapText="1"/>
    </xf>
    <xf numFmtId="0" fontId="72" fillId="0" borderId="2" xfId="0" applyFont="1" applyBorder="1" applyAlignment="1">
      <alignment vertical="center" wrapText="1"/>
    </xf>
    <xf numFmtId="173" fontId="73" fillId="0" borderId="2" xfId="0" applyNumberFormat="1" applyFont="1" applyBorder="1" applyAlignment="1">
      <alignment horizontal="center" vertical="center"/>
    </xf>
    <xf numFmtId="0" fontId="73" fillId="0" borderId="2" xfId="0" applyFont="1" applyBorder="1" applyAlignment="1">
      <alignment horizontal="center" vertical="center" wrapText="1"/>
    </xf>
    <xf numFmtId="0" fontId="1" fillId="0" borderId="0" xfId="0" applyFont="1" applyAlignment="1"/>
    <xf numFmtId="0" fontId="1" fillId="0" borderId="0" xfId="0" applyFont="1" applyAlignment="1">
      <alignment wrapText="1"/>
    </xf>
    <xf numFmtId="0" fontId="1" fillId="7" borderId="2" xfId="0" applyFont="1" applyFill="1" applyBorder="1" applyAlignment="1">
      <alignment horizontal="center" vertical="center" wrapText="1"/>
    </xf>
    <xf numFmtId="0" fontId="70" fillId="8" borderId="2" xfId="0" applyFont="1" applyFill="1" applyBorder="1" applyAlignment="1">
      <alignment horizontal="center" vertical="center" wrapText="1"/>
    </xf>
    <xf numFmtId="0" fontId="72" fillId="0" borderId="0" xfId="0" applyFont="1"/>
    <xf numFmtId="0" fontId="74" fillId="0" borderId="0" xfId="0" applyFont="1"/>
    <xf numFmtId="0" fontId="80" fillId="0" borderId="0" xfId="0" applyNumberFormat="1" applyFont="1" applyFill="1" applyBorder="1" applyAlignment="1" applyProtection="1"/>
    <xf numFmtId="0" fontId="79" fillId="0" borderId="0" xfId="0" applyNumberFormat="1" applyFont="1" applyFill="1" applyBorder="1" applyAlignment="1" applyProtection="1"/>
    <xf numFmtId="0" fontId="78" fillId="0" borderId="0" xfId="0" applyNumberFormat="1" applyFont="1" applyFill="1" applyBorder="1" applyAlignment="1" applyProtection="1"/>
    <xf numFmtId="0" fontId="77" fillId="0" borderId="0" xfId="0" applyNumberFormat="1" applyFont="1" applyFill="1" applyBorder="1" applyAlignment="1" applyProtection="1"/>
    <xf numFmtId="0" fontId="84" fillId="0" borderId="0" xfId="0" applyNumberFormat="1" applyFont="1" applyFill="1" applyBorder="1" applyAlignment="1" applyProtection="1"/>
    <xf numFmtId="0" fontId="81" fillId="0" borderId="0" xfId="0" applyNumberFormat="1" applyFont="1" applyFill="1" applyBorder="1" applyAlignment="1" applyProtection="1"/>
    <xf numFmtId="0" fontId="80" fillId="0" borderId="0" xfId="0" applyNumberFormat="1" applyFont="1" applyFill="1" applyBorder="1" applyAlignment="1" applyProtection="1">
      <alignment vertical="top"/>
    </xf>
    <xf numFmtId="0" fontId="79" fillId="0" borderId="0" xfId="0" applyNumberFormat="1" applyFont="1" applyFill="1" applyBorder="1" applyAlignment="1" applyProtection="1">
      <alignment vertical="top"/>
    </xf>
    <xf numFmtId="174" fontId="56" fillId="0" borderId="0" xfId="0" applyNumberFormat="1" applyFont="1" applyFill="1" applyBorder="1" applyAlignment="1" applyProtection="1">
      <alignment horizontal="center"/>
    </xf>
    <xf numFmtId="174" fontId="82" fillId="0" borderId="0" xfId="0" applyNumberFormat="1" applyFont="1" applyFill="1" applyBorder="1" applyAlignment="1" applyProtection="1">
      <alignment horizontal="center"/>
    </xf>
    <xf numFmtId="174" fontId="83" fillId="28" borderId="0" xfId="0" applyNumberFormat="1" applyFont="1" applyFill="1" applyBorder="1" applyAlignment="1" applyProtection="1">
      <alignment horizontal="left"/>
    </xf>
    <xf numFmtId="0" fontId="85" fillId="0" borderId="2" xfId="0" applyNumberFormat="1" applyFont="1" applyFill="1" applyBorder="1" applyAlignment="1" applyProtection="1">
      <alignment vertical="center" wrapText="1"/>
    </xf>
    <xf numFmtId="0" fontId="85" fillId="0" borderId="2" xfId="0" applyNumberFormat="1" applyFont="1" applyFill="1" applyBorder="1" applyAlignment="1" applyProtection="1">
      <alignment horizontal="center" vertical="top" wrapText="1"/>
    </xf>
    <xf numFmtId="0" fontId="85" fillId="24" borderId="2" xfId="0" applyNumberFormat="1" applyFont="1" applyFill="1" applyBorder="1" applyAlignment="1" applyProtection="1">
      <alignment horizontal="left" vertical="top" wrapText="1"/>
    </xf>
    <xf numFmtId="0" fontId="85" fillId="24" borderId="2" xfId="0" applyNumberFormat="1" applyFont="1" applyFill="1" applyBorder="1" applyAlignment="1" applyProtection="1">
      <alignment horizontal="center" vertical="center" wrapText="1"/>
    </xf>
    <xf numFmtId="0" fontId="85" fillId="0" borderId="2" xfId="0" applyNumberFormat="1" applyFont="1" applyFill="1" applyBorder="1" applyAlignment="1" applyProtection="1">
      <alignment horizontal="center" vertical="center" wrapText="1"/>
    </xf>
    <xf numFmtId="0" fontId="85" fillId="0" borderId="2" xfId="0" applyNumberFormat="1" applyFont="1" applyFill="1" applyBorder="1" applyAlignment="1" applyProtection="1">
      <alignment horizontal="left" vertical="top" wrapText="1"/>
    </xf>
    <xf numFmtId="0" fontId="85" fillId="0" borderId="2" xfId="0" applyNumberFormat="1" applyFont="1" applyFill="1" applyBorder="1" applyAlignment="1" applyProtection="1">
      <alignment horizontal="center" vertical="center"/>
    </xf>
    <xf numFmtId="170" fontId="85" fillId="0" borderId="2" xfId="0" applyNumberFormat="1" applyFont="1" applyFill="1" applyBorder="1" applyAlignment="1" applyProtection="1">
      <alignment horizontal="center" vertical="center"/>
    </xf>
    <xf numFmtId="171" fontId="85" fillId="0" borderId="2" xfId="0" applyNumberFormat="1" applyFont="1" applyFill="1" applyBorder="1" applyAlignment="1" applyProtection="1">
      <alignment horizontal="center" vertical="center" wrapText="1"/>
    </xf>
    <xf numFmtId="171" fontId="85" fillId="0" borderId="2" xfId="0" applyNumberFormat="1" applyFont="1" applyFill="1" applyBorder="1" applyAlignment="1" applyProtection="1">
      <alignment horizontal="center" vertical="center"/>
    </xf>
    <xf numFmtId="171" fontId="86" fillId="0" borderId="2" xfId="0" applyNumberFormat="1" applyFont="1" applyFill="1" applyBorder="1" applyAlignment="1" applyProtection="1">
      <alignment horizontal="center" vertical="center"/>
    </xf>
    <xf numFmtId="0" fontId="85" fillId="0" borderId="2" xfId="0" applyNumberFormat="1" applyFont="1" applyFill="1" applyBorder="1" applyAlignment="1" applyProtection="1">
      <alignment vertical="center"/>
    </xf>
    <xf numFmtId="0" fontId="88" fillId="0" borderId="2" xfId="0" applyNumberFormat="1" applyFont="1" applyFill="1" applyBorder="1" applyAlignment="1" applyProtection="1">
      <alignment horizontal="left" vertical="top" wrapText="1"/>
    </xf>
    <xf numFmtId="0" fontId="85" fillId="0" borderId="2" xfId="0" applyNumberFormat="1" applyFont="1" applyFill="1" applyBorder="1" applyAlignment="1" applyProtection="1">
      <alignment horizontal="left" vertical="center" wrapText="1"/>
    </xf>
    <xf numFmtId="0" fontId="85" fillId="24" borderId="2" xfId="0" applyNumberFormat="1" applyFont="1" applyFill="1" applyBorder="1" applyAlignment="1" applyProtection="1">
      <alignment horizontal="left" vertical="center" wrapText="1"/>
    </xf>
    <xf numFmtId="0" fontId="85" fillId="0" borderId="2" xfId="0" applyNumberFormat="1" applyFont="1" applyFill="1" applyBorder="1" applyAlignment="1" applyProtection="1">
      <alignment wrapText="1"/>
    </xf>
    <xf numFmtId="0" fontId="85" fillId="24" borderId="2" xfId="0" applyNumberFormat="1" applyFont="1" applyFill="1" applyBorder="1" applyAlignment="1" applyProtection="1">
      <alignment vertical="center" wrapText="1"/>
    </xf>
    <xf numFmtId="1" fontId="85" fillId="0" borderId="2" xfId="0" applyNumberFormat="1" applyFont="1" applyFill="1" applyBorder="1" applyAlignment="1" applyProtection="1">
      <alignment horizontal="center" vertical="center"/>
    </xf>
    <xf numFmtId="0" fontId="85" fillId="24" borderId="2" xfId="0" applyNumberFormat="1" applyFont="1" applyFill="1" applyBorder="1" applyAlignment="1" applyProtection="1">
      <alignment wrapText="1"/>
    </xf>
    <xf numFmtId="0" fontId="85" fillId="0" borderId="4" xfId="0" applyNumberFormat="1" applyFont="1" applyFill="1" applyBorder="1" applyAlignment="1" applyProtection="1">
      <alignment horizontal="left" vertical="center" wrapText="1"/>
    </xf>
    <xf numFmtId="0" fontId="85" fillId="0" borderId="2" xfId="0" applyNumberFormat="1" applyFont="1" applyFill="1" applyBorder="1" applyAlignment="1" applyProtection="1"/>
    <xf numFmtId="0" fontId="85" fillId="0" borderId="2" xfId="0" applyNumberFormat="1" applyFont="1" applyFill="1" applyBorder="1" applyAlignment="1" applyProtection="1">
      <alignment horizontal="center" vertical="top"/>
    </xf>
    <xf numFmtId="0" fontId="85" fillId="24" borderId="2" xfId="0" applyNumberFormat="1" applyFont="1" applyFill="1" applyBorder="1" applyAlignment="1" applyProtection="1"/>
    <xf numFmtId="0" fontId="85" fillId="0" borderId="9" xfId="0" applyNumberFormat="1" applyFont="1" applyFill="1" applyBorder="1" applyAlignment="1" applyProtection="1"/>
    <xf numFmtId="0" fontId="85" fillId="0" borderId="51" xfId="0" applyNumberFormat="1" applyFont="1" applyFill="1" applyBorder="1" applyAlignment="1" applyProtection="1"/>
    <xf numFmtId="171" fontId="86" fillId="0" borderId="2" xfId="0" applyNumberFormat="1" applyFont="1" applyFill="1" applyBorder="1" applyAlignment="1" applyProtection="1">
      <alignment horizontal="center"/>
    </xf>
    <xf numFmtId="0" fontId="90" fillId="0" borderId="0" xfId="0" applyNumberFormat="1" applyFont="1" applyFill="1" applyBorder="1" applyAlignment="1" applyProtection="1">
      <alignment horizontal="center" vertical="center"/>
    </xf>
    <xf numFmtId="0" fontId="91" fillId="0" borderId="0" xfId="0" applyNumberFormat="1" applyFont="1" applyFill="1" applyBorder="1" applyAlignment="1" applyProtection="1"/>
    <xf numFmtId="0" fontId="91" fillId="0" borderId="0" xfId="0" applyNumberFormat="1" applyFont="1" applyFill="1" applyBorder="1" applyAlignment="1" applyProtection="1">
      <alignment horizontal="right"/>
    </xf>
    <xf numFmtId="0" fontId="91" fillId="0" borderId="0" xfId="0" applyNumberFormat="1" applyFont="1" applyFill="1" applyBorder="1" applyAlignment="1" applyProtection="1">
      <alignment horizontal="left"/>
    </xf>
    <xf numFmtId="0" fontId="91" fillId="0" borderId="0" xfId="0" applyNumberFormat="1" applyFont="1" applyFill="1" applyBorder="1" applyAlignment="1" applyProtection="1">
      <alignment wrapText="1"/>
    </xf>
    <xf numFmtId="0" fontId="91" fillId="0" borderId="0" xfId="0" applyNumberFormat="1" applyFont="1" applyFill="1" applyBorder="1" applyAlignment="1" applyProtection="1">
      <alignment horizontal="right" wrapText="1"/>
    </xf>
    <xf numFmtId="0" fontId="91" fillId="29" borderId="2" xfId="0" applyNumberFormat="1" applyFont="1" applyFill="1" applyBorder="1" applyAlignment="1" applyProtection="1">
      <alignment horizontal="center" vertical="center" wrapText="1"/>
    </xf>
    <xf numFmtId="0" fontId="94" fillId="29" borderId="2" xfId="0" applyNumberFormat="1" applyFont="1" applyFill="1" applyBorder="1" applyAlignment="1" applyProtection="1">
      <alignment horizontal="center" vertical="center" wrapText="1"/>
    </xf>
    <xf numFmtId="0" fontId="83" fillId="29" borderId="2" xfId="0" applyNumberFormat="1" applyFont="1" applyFill="1" applyBorder="1" applyAlignment="1" applyProtection="1">
      <alignment horizontal="center" vertical="center"/>
    </xf>
    <xf numFmtId="0" fontId="95" fillId="29" borderId="2" xfId="0" applyNumberFormat="1" applyFont="1" applyFill="1" applyBorder="1" applyAlignment="1" applyProtection="1">
      <alignment horizontal="center" vertical="center"/>
    </xf>
    <xf numFmtId="0" fontId="85" fillId="30" borderId="3" xfId="0" applyNumberFormat="1" applyFont="1" applyFill="1" applyBorder="1" applyAlignment="1" applyProtection="1">
      <alignment vertical="center"/>
    </xf>
    <xf numFmtId="0" fontId="96" fillId="30" borderId="2" xfId="0" applyNumberFormat="1" applyFont="1" applyFill="1" applyBorder="1" applyAlignment="1" applyProtection="1">
      <alignment vertical="center" wrapText="1"/>
    </xf>
    <xf numFmtId="0" fontId="97" fillId="30" borderId="2" xfId="0" applyNumberFormat="1" applyFont="1" applyFill="1" applyBorder="1" applyAlignment="1" applyProtection="1">
      <alignment horizontal="left" vertical="center" wrapText="1"/>
    </xf>
    <xf numFmtId="0" fontId="97" fillId="30" borderId="2" xfId="0" applyNumberFormat="1" applyFont="1" applyFill="1" applyBorder="1" applyAlignment="1" applyProtection="1">
      <alignment vertical="center" wrapText="1"/>
    </xf>
    <xf numFmtId="170" fontId="97" fillId="30" borderId="2" xfId="0" applyNumberFormat="1" applyFont="1" applyFill="1" applyBorder="1" applyAlignment="1" applyProtection="1">
      <alignment vertical="center" wrapText="1"/>
    </xf>
    <xf numFmtId="0" fontId="85" fillId="30" borderId="2" xfId="0" applyNumberFormat="1" applyFont="1" applyFill="1" applyBorder="1" applyAlignment="1" applyProtection="1">
      <alignment horizontal="center" vertical="center" wrapText="1"/>
    </xf>
    <xf numFmtId="0" fontId="85" fillId="0" borderId="0" xfId="0" applyNumberFormat="1" applyFont="1" applyFill="1" applyBorder="1" applyAlignment="1" applyProtection="1"/>
    <xf numFmtId="0" fontId="85" fillId="24" borderId="0" xfId="0" applyNumberFormat="1" applyFont="1" applyFill="1" applyBorder="1" applyAlignment="1" applyProtection="1"/>
    <xf numFmtId="0" fontId="63" fillId="0" borderId="0" xfId="0" applyFont="1"/>
    <xf numFmtId="0" fontId="86" fillId="0" borderId="2" xfId="0" applyNumberFormat="1" applyFont="1" applyFill="1" applyBorder="1" applyAlignment="1" applyProtection="1">
      <alignment horizontal="center" vertical="center" wrapText="1"/>
    </xf>
    <xf numFmtId="1" fontId="56" fillId="0" borderId="0" xfId="0" applyNumberFormat="1" applyFont="1" applyFill="1" applyBorder="1" applyAlignment="1" applyProtection="1">
      <alignment horizontal="center" vertical="center"/>
    </xf>
    <xf numFmtId="1" fontId="64" fillId="0" borderId="0" xfId="0" applyNumberFormat="1" applyFont="1" applyFill="1" applyBorder="1" applyAlignment="1" applyProtection="1">
      <alignment horizontal="center" vertical="center"/>
    </xf>
    <xf numFmtId="0" fontId="64" fillId="0" borderId="0" xfId="0" applyNumberFormat="1" applyFont="1" applyFill="1" applyBorder="1" applyAlignment="1" applyProtection="1">
      <alignment horizontal="center" vertical="center"/>
    </xf>
    <xf numFmtId="0" fontId="64" fillId="0" borderId="0" xfId="0" applyNumberFormat="1" applyFont="1" applyFill="1" applyBorder="1" applyAlignment="1" applyProtection="1">
      <alignment horizontal="right" vertical="top" wrapText="1"/>
    </xf>
    <xf numFmtId="1" fontId="64" fillId="0" borderId="0" xfId="0" applyNumberFormat="1" applyFont="1" applyFill="1" applyBorder="1" applyAlignment="1" applyProtection="1">
      <alignment horizontal="center" vertical="center" wrapText="1"/>
    </xf>
    <xf numFmtId="0" fontId="64" fillId="0" borderId="0" xfId="0" applyNumberFormat="1" applyFont="1" applyFill="1" applyBorder="1" applyAlignment="1" applyProtection="1">
      <alignment horizontal="center" vertical="center" wrapText="1"/>
    </xf>
    <xf numFmtId="0" fontId="64" fillId="25" borderId="40" xfId="0" applyNumberFormat="1" applyFont="1" applyFill="1" applyBorder="1" applyAlignment="1" applyProtection="1">
      <alignment horizontal="center" vertical="center" wrapText="1"/>
    </xf>
    <xf numFmtId="0" fontId="64" fillId="25" borderId="41" xfId="0" applyNumberFormat="1" applyFont="1" applyFill="1" applyBorder="1" applyAlignment="1" applyProtection="1">
      <alignment horizontal="center" vertical="center" wrapText="1"/>
    </xf>
    <xf numFmtId="0" fontId="100" fillId="25" borderId="41" xfId="0" applyNumberFormat="1" applyFont="1" applyFill="1" applyBorder="1" applyAlignment="1" applyProtection="1">
      <alignment horizontal="center" vertical="center" wrapText="1"/>
    </xf>
    <xf numFmtId="1" fontId="100" fillId="25" borderId="41" xfId="0" applyNumberFormat="1" applyFont="1" applyFill="1" applyBorder="1" applyAlignment="1" applyProtection="1">
      <alignment horizontal="center" vertical="center"/>
    </xf>
    <xf numFmtId="1" fontId="64" fillId="25" borderId="41" xfId="0" applyNumberFormat="1" applyFont="1" applyFill="1" applyBorder="1" applyAlignment="1" applyProtection="1">
      <alignment horizontal="center" vertical="center" wrapText="1"/>
    </xf>
    <xf numFmtId="0" fontId="101" fillId="25" borderId="41" xfId="0" applyNumberFormat="1" applyFont="1" applyFill="1" applyBorder="1" applyAlignment="1" applyProtection="1">
      <alignment horizontal="center" vertical="center"/>
    </xf>
    <xf numFmtId="0" fontId="56" fillId="26" borderId="42" xfId="0" applyNumberFormat="1" applyFont="1" applyFill="1" applyBorder="1" applyAlignment="1" applyProtection="1">
      <alignment horizontal="center" vertical="center" wrapText="1"/>
    </xf>
    <xf numFmtId="0" fontId="64" fillId="27" borderId="43" xfId="0" applyNumberFormat="1" applyFont="1" applyFill="1" applyBorder="1" applyAlignment="1" applyProtection="1">
      <alignment horizontal="center" vertical="center"/>
    </xf>
    <xf numFmtId="0" fontId="102" fillId="27" borderId="42" xfId="0" applyNumberFormat="1" applyFont="1" applyFill="1" applyBorder="1" applyAlignment="1" applyProtection="1">
      <alignment horizontal="center" vertical="center" wrapText="1"/>
    </xf>
    <xf numFmtId="0" fontId="99" fillId="27" borderId="42" xfId="0" applyNumberFormat="1" applyFont="1" applyFill="1" applyBorder="1" applyAlignment="1" applyProtection="1">
      <alignment horizontal="center" vertical="center" wrapText="1"/>
    </xf>
    <xf numFmtId="1" fontId="99" fillId="27" borderId="42" xfId="0" applyNumberFormat="1" applyFont="1" applyFill="1" applyBorder="1" applyAlignment="1" applyProtection="1">
      <alignment horizontal="center" vertical="center" wrapText="1"/>
    </xf>
    <xf numFmtId="0" fontId="99" fillId="27" borderId="44" xfId="0" applyNumberFormat="1" applyFont="1" applyFill="1" applyBorder="1" applyAlignment="1" applyProtection="1">
      <alignment horizontal="center" vertical="center" wrapText="1"/>
    </xf>
    <xf numFmtId="0" fontId="99" fillId="26" borderId="42" xfId="0" applyNumberFormat="1" applyFont="1" applyFill="1" applyBorder="1" applyAlignment="1" applyProtection="1">
      <alignment horizontal="center" vertical="center" wrapText="1"/>
    </xf>
    <xf numFmtId="0" fontId="64" fillId="0" borderId="45" xfId="0" applyNumberFormat="1" applyFont="1" applyFill="1" applyBorder="1" applyAlignment="1" applyProtection="1">
      <alignment horizontal="center" vertical="center" wrapText="1"/>
    </xf>
    <xf numFmtId="0" fontId="64" fillId="0" borderId="42" xfId="0" applyNumberFormat="1" applyFont="1" applyFill="1" applyBorder="1" applyAlignment="1" applyProtection="1">
      <alignment horizontal="center" vertical="center" wrapText="1"/>
    </xf>
    <xf numFmtId="0" fontId="64" fillId="24" borderId="42" xfId="0" applyNumberFormat="1" applyFont="1" applyFill="1" applyBorder="1" applyAlignment="1" applyProtection="1">
      <alignment horizontal="center" vertical="center" wrapText="1"/>
    </xf>
    <xf numFmtId="0" fontId="56" fillId="0" borderId="42" xfId="0" applyNumberFormat="1" applyFont="1" applyFill="1" applyBorder="1" applyAlignment="1" applyProtection="1">
      <alignment horizontal="center" vertical="center" wrapText="1"/>
    </xf>
    <xf numFmtId="1" fontId="64" fillId="0" borderId="42" xfId="0" applyNumberFormat="1" applyFont="1" applyFill="1" applyBorder="1" applyAlignment="1" applyProtection="1">
      <alignment horizontal="center" vertical="center"/>
    </xf>
    <xf numFmtId="0" fontId="64" fillId="0" borderId="42" xfId="0" applyNumberFormat="1" applyFont="1" applyFill="1" applyBorder="1" applyAlignment="1" applyProtection="1">
      <alignment horizontal="center" vertical="center"/>
    </xf>
    <xf numFmtId="6" fontId="64" fillId="0" borderId="42" xfId="0" applyNumberFormat="1" applyFont="1" applyFill="1" applyBorder="1" applyAlignment="1" applyProtection="1">
      <alignment horizontal="center" vertical="center"/>
    </xf>
    <xf numFmtId="0" fontId="64" fillId="0" borderId="46" xfId="0" applyNumberFormat="1" applyFont="1" applyFill="1" applyBorder="1" applyAlignment="1" applyProtection="1">
      <alignment horizontal="center" vertical="center" wrapText="1"/>
    </xf>
    <xf numFmtId="6" fontId="64" fillId="26" borderId="42" xfId="0" applyNumberFormat="1" applyFont="1" applyFill="1" applyBorder="1" applyAlignment="1" applyProtection="1">
      <alignment horizontal="center" vertical="center"/>
    </xf>
    <xf numFmtId="173" fontId="64" fillId="0" borderId="42" xfId="0" applyNumberFormat="1" applyFont="1" applyFill="1" applyBorder="1" applyAlignment="1" applyProtection="1">
      <alignment horizontal="center" vertical="center"/>
    </xf>
    <xf numFmtId="174" fontId="64" fillId="26" borderId="42" xfId="0" applyNumberFormat="1" applyFont="1" applyFill="1" applyBorder="1" applyAlignment="1" applyProtection="1">
      <alignment horizontal="center" vertical="center"/>
    </xf>
    <xf numFmtId="174" fontId="64" fillId="0" borderId="42" xfId="0" applyNumberFormat="1" applyFont="1" applyFill="1" applyBorder="1" applyAlignment="1" applyProtection="1">
      <alignment horizontal="center" vertical="center"/>
    </xf>
    <xf numFmtId="0" fontId="91" fillId="24" borderId="2" xfId="0" applyNumberFormat="1" applyFont="1" applyFill="1" applyBorder="1" applyAlignment="1" applyProtection="1">
      <alignment horizontal="center" vertical="center" wrapText="1"/>
    </xf>
    <xf numFmtId="0" fontId="64" fillId="24" borderId="2" xfId="0" applyNumberFormat="1" applyFont="1" applyFill="1" applyBorder="1" applyAlignment="1" applyProtection="1">
      <alignment horizontal="center" vertical="center" wrapText="1"/>
    </xf>
    <xf numFmtId="0" fontId="64" fillId="24" borderId="9" xfId="0" applyNumberFormat="1" applyFont="1" applyFill="1" applyBorder="1" applyAlignment="1" applyProtection="1">
      <alignment horizontal="center" vertical="center" wrapText="1"/>
    </xf>
    <xf numFmtId="174" fontId="56" fillId="0" borderId="42" xfId="0" applyNumberFormat="1" applyFont="1" applyFill="1" applyBorder="1" applyAlignment="1" applyProtection="1">
      <alignment horizontal="center" vertical="center"/>
    </xf>
    <xf numFmtId="0" fontId="64" fillId="26" borderId="42" xfId="0" applyNumberFormat="1" applyFont="1" applyFill="1" applyBorder="1" applyAlignment="1" applyProtection="1">
      <alignment horizontal="center" vertical="center"/>
    </xf>
    <xf numFmtId="0" fontId="91" fillId="24" borderId="7" xfId="0" applyNumberFormat="1" applyFont="1" applyFill="1" applyBorder="1" applyAlignment="1" applyProtection="1">
      <alignment horizontal="center" vertical="center" wrapText="1"/>
    </xf>
    <xf numFmtId="0" fontId="83" fillId="24" borderId="7" xfId="0" applyNumberFormat="1" applyFont="1" applyFill="1" applyBorder="1" applyAlignment="1" applyProtection="1">
      <alignment horizontal="center" vertical="center" wrapText="1"/>
    </xf>
    <xf numFmtId="0" fontId="64" fillId="24" borderId="47" xfId="0" applyNumberFormat="1" applyFont="1" applyFill="1" applyBorder="1" applyAlignment="1" applyProtection="1">
      <alignment horizontal="center" vertical="center" wrapText="1"/>
    </xf>
    <xf numFmtId="0" fontId="56" fillId="0" borderId="44" xfId="0" applyNumberFormat="1" applyFont="1" applyFill="1" applyBorder="1" applyAlignment="1" applyProtection="1">
      <alignment horizontal="center" vertical="center" wrapText="1"/>
    </xf>
    <xf numFmtId="0" fontId="64" fillId="0" borderId="48" xfId="0" applyNumberFormat="1" applyFont="1" applyFill="1" applyBorder="1" applyAlignment="1" applyProtection="1">
      <alignment horizontal="center" vertical="center"/>
    </xf>
    <xf numFmtId="0" fontId="64" fillId="24" borderId="48" xfId="0" applyNumberFormat="1" applyFont="1" applyFill="1" applyBorder="1" applyAlignment="1" applyProtection="1">
      <alignment horizontal="center" vertical="center"/>
    </xf>
    <xf numFmtId="1" fontId="64" fillId="0" borderId="48" xfId="0" applyNumberFormat="1" applyFont="1" applyFill="1" applyBorder="1" applyAlignment="1" applyProtection="1">
      <alignment horizontal="center" vertical="center"/>
    </xf>
    <xf numFmtId="174" fontId="64" fillId="0" borderId="48" xfId="0" applyNumberFormat="1" applyFont="1" applyFill="1" applyBorder="1" applyAlignment="1" applyProtection="1">
      <alignment horizontal="center" vertical="center"/>
    </xf>
    <xf numFmtId="174" fontId="56" fillId="0" borderId="48" xfId="0" applyNumberFormat="1" applyFont="1" applyFill="1" applyBorder="1" applyAlignment="1" applyProtection="1">
      <alignment horizontal="center" vertical="center"/>
    </xf>
    <xf numFmtId="174" fontId="56" fillId="26" borderId="48" xfId="0" applyNumberFormat="1" applyFont="1" applyFill="1" applyBorder="1" applyAlignment="1" applyProtection="1">
      <alignment horizontal="center" vertical="center"/>
    </xf>
    <xf numFmtId="0" fontId="64" fillId="24" borderId="0" xfId="0" applyNumberFormat="1" applyFont="1" applyFill="1" applyBorder="1" applyAlignment="1" applyProtection="1">
      <alignment horizontal="center" vertical="center"/>
    </xf>
    <xf numFmtId="0" fontId="56" fillId="0" borderId="0" xfId="0" applyNumberFormat="1" applyFont="1" applyFill="1" applyBorder="1" applyAlignment="1" applyProtection="1">
      <alignment horizontal="center" vertical="center"/>
    </xf>
    <xf numFmtId="174" fontId="64" fillId="0" borderId="0" xfId="0" applyNumberFormat="1" applyFont="1" applyFill="1" applyBorder="1" applyAlignment="1" applyProtection="1">
      <alignment horizontal="center" vertical="center"/>
    </xf>
    <xf numFmtId="174" fontId="91" fillId="0" borderId="0" xfId="0" applyNumberFormat="1" applyFont="1" applyFill="1" applyBorder="1" applyAlignment="1" applyProtection="1">
      <alignment horizontal="center"/>
    </xf>
    <xf numFmtId="0" fontId="91" fillId="0" borderId="0" xfId="0" applyNumberFormat="1" applyFont="1" applyFill="1" applyBorder="1" applyAlignment="1" applyProtection="1">
      <alignment horizontal="center" vertical="center"/>
    </xf>
    <xf numFmtId="1" fontId="91" fillId="0" borderId="0" xfId="0" applyNumberFormat="1" applyFont="1" applyFill="1" applyBorder="1" applyAlignment="1" applyProtection="1">
      <alignment horizontal="center" vertical="center"/>
    </xf>
    <xf numFmtId="174" fontId="91" fillId="0" borderId="0" xfId="0" applyNumberFormat="1" applyFont="1" applyFill="1" applyBorder="1" applyAlignment="1" applyProtection="1">
      <alignment horizontal="center" vertical="center"/>
    </xf>
    <xf numFmtId="6" fontId="91" fillId="0" borderId="0" xfId="0" applyNumberFormat="1" applyFont="1" applyFill="1" applyBorder="1" applyAlignment="1" applyProtection="1">
      <alignment horizontal="center" vertical="center"/>
    </xf>
    <xf numFmtId="0" fontId="104" fillId="0" borderId="0" xfId="0" applyFont="1"/>
    <xf numFmtId="167" fontId="58" fillId="0" borderId="0" xfId="0" applyNumberFormat="1" applyFont="1"/>
    <xf numFmtId="167" fontId="59" fillId="0" borderId="0" xfId="1" applyNumberFormat="1" applyFont="1" applyAlignment="1">
      <alignment horizontal="center" vertical="top" wrapText="1"/>
    </xf>
    <xf numFmtId="6" fontId="105" fillId="0" borderId="0" xfId="1" applyNumberFormat="1" applyFont="1" applyAlignment="1">
      <alignment horizontal="center" vertical="top" wrapText="1"/>
    </xf>
    <xf numFmtId="164" fontId="99" fillId="4" borderId="0" xfId="1" applyNumberFormat="1" applyFont="1" applyFill="1" applyAlignment="1">
      <alignment horizontal="center" vertical="top" wrapText="1"/>
    </xf>
    <xf numFmtId="0" fontId="59" fillId="0" borderId="56" xfId="1" applyFont="1" applyBorder="1" applyAlignment="1">
      <alignment horizontal="center" vertical="top" wrapText="1"/>
    </xf>
    <xf numFmtId="0" fontId="1" fillId="3" borderId="42" xfId="1" applyFont="1" applyFill="1" applyBorder="1" applyAlignment="1">
      <alignment horizontal="center" vertical="top" wrapText="1"/>
    </xf>
    <xf numFmtId="0" fontId="2" fillId="3" borderId="42" xfId="1" applyFont="1" applyFill="1" applyBorder="1" applyAlignment="1">
      <alignment horizontal="center" vertical="top" wrapText="1"/>
    </xf>
    <xf numFmtId="0" fontId="3" fillId="3" borderId="42" xfId="1" applyFont="1" applyFill="1" applyBorder="1" applyAlignment="1">
      <alignment horizontal="center" vertical="top" wrapText="1"/>
    </xf>
    <xf numFmtId="0" fontId="4" fillId="3" borderId="42" xfId="1" applyFont="1" applyFill="1" applyBorder="1" applyAlignment="1">
      <alignment horizontal="center" vertical="top" wrapText="1"/>
    </xf>
    <xf numFmtId="0" fontId="1" fillId="6" borderId="42" xfId="1" applyFont="1" applyFill="1" applyBorder="1" applyAlignment="1">
      <alignment horizontal="center" vertical="top" wrapText="1"/>
    </xf>
    <xf numFmtId="0" fontId="61" fillId="23" borderId="42" xfId="1" applyFont="1" applyFill="1" applyBorder="1" applyAlignment="1">
      <alignment horizontal="center" vertical="top" wrapText="1"/>
    </xf>
    <xf numFmtId="0" fontId="61" fillId="5" borderId="42" xfId="1" applyFont="1" applyFill="1" applyBorder="1" applyAlignment="1">
      <alignment horizontal="center" vertical="top" wrapText="1"/>
    </xf>
    <xf numFmtId="17" fontId="61" fillId="23" borderId="42" xfId="1" applyNumberFormat="1" applyFont="1" applyFill="1" applyBorder="1" applyAlignment="1">
      <alignment horizontal="center" vertical="top" wrapText="1"/>
    </xf>
    <xf numFmtId="164" fontId="57" fillId="23" borderId="42" xfId="1" applyNumberFormat="1" applyFont="1" applyFill="1" applyBorder="1" applyAlignment="1">
      <alignment horizontal="center" vertical="top" wrapText="1"/>
    </xf>
    <xf numFmtId="164" fontId="61" fillId="23" borderId="42" xfId="1" applyNumberFormat="1" applyFont="1" applyFill="1" applyBorder="1" applyAlignment="1">
      <alignment horizontal="center" vertical="top" wrapText="1"/>
    </xf>
    <xf numFmtId="0" fontId="59" fillId="0" borderId="42" xfId="1" applyFont="1" applyBorder="1" applyAlignment="1">
      <alignment horizontal="center" vertical="top" wrapText="1"/>
    </xf>
    <xf numFmtId="0" fontId="59" fillId="2" borderId="42" xfId="1" applyFont="1" applyFill="1" applyBorder="1" applyAlignment="1">
      <alignment horizontal="center" vertical="top" wrapText="1"/>
    </xf>
    <xf numFmtId="166" fontId="59" fillId="0" borderId="42" xfId="1" applyNumberFormat="1" applyFont="1" applyBorder="1" applyAlignment="1">
      <alignment horizontal="center" vertical="top" wrapText="1"/>
    </xf>
    <xf numFmtId="17" fontId="59" fillId="0" borderId="42" xfId="1" applyNumberFormat="1" applyFont="1" applyBorder="1" applyAlignment="1">
      <alignment horizontal="center" vertical="top" wrapText="1"/>
    </xf>
    <xf numFmtId="164" fontId="59" fillId="0" borderId="42" xfId="1" applyNumberFormat="1" applyFont="1" applyBorder="1" applyAlignment="1">
      <alignment horizontal="center" vertical="top" wrapText="1"/>
    </xf>
    <xf numFmtId="167" fontId="59" fillId="0" borderId="42" xfId="1" applyNumberFormat="1" applyFont="1" applyBorder="1" applyAlignment="1">
      <alignment horizontal="center" vertical="top" wrapText="1"/>
    </xf>
    <xf numFmtId="0" fontId="60" fillId="0" borderId="42" xfId="1" applyFont="1" applyBorder="1" applyAlignment="1">
      <alignment horizontal="center" vertical="top" wrapText="1"/>
    </xf>
    <xf numFmtId="0" fontId="60" fillId="2" borderId="42" xfId="1" applyFont="1" applyFill="1" applyBorder="1" applyAlignment="1">
      <alignment horizontal="center" vertical="top" wrapText="1"/>
    </xf>
    <xf numFmtId="17" fontId="60" fillId="0" borderId="42" xfId="1" applyNumberFormat="1" applyFont="1" applyBorder="1" applyAlignment="1">
      <alignment horizontal="center" vertical="top" wrapText="1"/>
    </xf>
    <xf numFmtId="167" fontId="60" fillId="0" borderId="42" xfId="1" applyNumberFormat="1" applyFont="1" applyBorder="1" applyAlignment="1">
      <alignment horizontal="center" vertical="top" wrapText="1"/>
    </xf>
    <xf numFmtId="0" fontId="64" fillId="0" borderId="42" xfId="1" applyFont="1" applyBorder="1" applyAlignment="1">
      <alignment horizontal="center" vertical="top" wrapText="1"/>
    </xf>
    <xf numFmtId="167" fontId="60" fillId="4" borderId="42" xfId="1" applyNumberFormat="1" applyFont="1" applyFill="1" applyBorder="1" applyAlignment="1">
      <alignment horizontal="center" vertical="top" wrapText="1"/>
    </xf>
    <xf numFmtId="14" fontId="64" fillId="0" borderId="42" xfId="1" applyNumberFormat="1" applyFont="1" applyBorder="1" applyAlignment="1">
      <alignment horizontal="center" vertical="top" wrapText="1"/>
    </xf>
    <xf numFmtId="167" fontId="64" fillId="0" borderId="42" xfId="1" applyNumberFormat="1" applyFont="1" applyBorder="1" applyAlignment="1">
      <alignment horizontal="center" vertical="top" wrapText="1"/>
    </xf>
    <xf numFmtId="167" fontId="64" fillId="4" borderId="42" xfId="1" applyNumberFormat="1" applyFont="1" applyFill="1" applyBorder="1" applyAlignment="1">
      <alignment horizontal="center" vertical="top" wrapText="1"/>
    </xf>
    <xf numFmtId="166" fontId="64" fillId="0" borderId="42" xfId="1" applyNumberFormat="1" applyFont="1" applyBorder="1" applyAlignment="1">
      <alignment horizontal="center" vertical="top" wrapText="1"/>
    </xf>
    <xf numFmtId="165" fontId="59" fillId="0" borderId="42" xfId="1" applyNumberFormat="1" applyFont="1" applyBorder="1" applyAlignment="1">
      <alignment horizontal="center" vertical="top" wrapText="1"/>
    </xf>
    <xf numFmtId="8" fontId="59" fillId="0" borderId="42" xfId="1" applyNumberFormat="1" applyFont="1" applyBorder="1" applyAlignment="1">
      <alignment horizontal="center" vertical="top" wrapText="1"/>
    </xf>
    <xf numFmtId="6" fontId="59" fillId="4" borderId="42" xfId="1" applyNumberFormat="1" applyFont="1" applyFill="1" applyBorder="1" applyAlignment="1">
      <alignment horizontal="center" vertical="top" wrapText="1"/>
    </xf>
    <xf numFmtId="14" fontId="59" fillId="0" borderId="42" xfId="1" applyNumberFormat="1" applyFont="1" applyBorder="1" applyAlignment="1">
      <alignment horizontal="center" vertical="top" wrapText="1"/>
    </xf>
    <xf numFmtId="14" fontId="60" fillId="0" borderId="42" xfId="1" applyNumberFormat="1" applyFont="1" applyBorder="1" applyAlignment="1">
      <alignment horizontal="center" vertical="top" wrapText="1"/>
    </xf>
    <xf numFmtId="167" fontId="59" fillId="4" borderId="42" xfId="1" applyNumberFormat="1" applyFont="1" applyFill="1" applyBorder="1" applyAlignment="1">
      <alignment horizontal="center" vertical="top" wrapText="1"/>
    </xf>
    <xf numFmtId="168" fontId="60" fillId="0" borderId="42" xfId="1" applyNumberFormat="1" applyFont="1" applyBorder="1" applyAlignment="1">
      <alignment horizontal="center" vertical="top" wrapText="1"/>
    </xf>
    <xf numFmtId="0" fontId="56" fillId="0" borderId="42" xfId="1" applyFont="1" applyBorder="1" applyAlignment="1">
      <alignment horizontal="center" vertical="top" wrapText="1"/>
    </xf>
    <xf numFmtId="49" fontId="64" fillId="0" borderId="42" xfId="1" applyNumberFormat="1" applyFont="1" applyBorder="1" applyAlignment="1">
      <alignment horizontal="center" vertical="top" wrapText="1"/>
    </xf>
    <xf numFmtId="169" fontId="64" fillId="0" borderId="42" xfId="1" applyNumberFormat="1" applyFont="1" applyBorder="1" applyAlignment="1">
      <alignment horizontal="center" vertical="top" wrapText="1"/>
    </xf>
    <xf numFmtId="6" fontId="64" fillId="4" borderId="42" xfId="1" applyNumberFormat="1" applyFont="1" applyFill="1" applyBorder="1" applyAlignment="1">
      <alignment horizontal="center" vertical="top" wrapText="1"/>
    </xf>
    <xf numFmtId="0" fontId="64" fillId="0" borderId="42" xfId="1" applyFont="1" applyBorder="1" applyAlignment="1">
      <alignment horizontal="center" vertical="center" wrapText="1"/>
    </xf>
    <xf numFmtId="169" fontId="64" fillId="0" borderId="42" xfId="1" applyNumberFormat="1" applyFont="1" applyBorder="1" applyAlignment="1">
      <alignment horizontal="center" vertical="center" wrapText="1"/>
    </xf>
    <xf numFmtId="0" fontId="56" fillId="0" borderId="42" xfId="1" applyFont="1" applyBorder="1" applyAlignment="1">
      <alignment horizontal="center" vertical="center" wrapText="1"/>
    </xf>
    <xf numFmtId="164" fontId="64" fillId="4" borderId="42" xfId="1" applyNumberFormat="1" applyFont="1" applyFill="1" applyBorder="1" applyAlignment="1">
      <alignment horizontal="center" vertical="center" wrapText="1"/>
    </xf>
    <xf numFmtId="17" fontId="64" fillId="0" borderId="42" xfId="1" applyNumberFormat="1" applyFont="1" applyBorder="1" applyAlignment="1">
      <alignment horizontal="center" vertical="center" wrapText="1"/>
    </xf>
    <xf numFmtId="0" fontId="72" fillId="0" borderId="0" xfId="0" applyFont="1" applyAlignment="1">
      <alignment horizontal="center" vertical="center"/>
    </xf>
    <xf numFmtId="0" fontId="72" fillId="0" borderId="0" xfId="0" applyFont="1" applyBorder="1" applyAlignment="1">
      <alignment horizontal="center" vertical="center" wrapText="1"/>
    </xf>
    <xf numFmtId="0" fontId="72" fillId="19" borderId="57" xfId="0" applyFont="1" applyFill="1" applyBorder="1" applyAlignment="1">
      <alignment horizontal="center" vertical="center" wrapText="1"/>
    </xf>
    <xf numFmtId="0" fontId="72" fillId="0" borderId="57" xfId="0" applyFont="1" applyBorder="1" applyAlignment="1">
      <alignment horizontal="center" vertical="center" wrapText="1"/>
    </xf>
    <xf numFmtId="0" fontId="107" fillId="23" borderId="57" xfId="0" applyFont="1" applyFill="1" applyBorder="1" applyAlignment="1">
      <alignment horizontal="center" vertical="center" wrapText="1"/>
    </xf>
    <xf numFmtId="167" fontId="103" fillId="4" borderId="42" xfId="1" applyNumberFormat="1" applyFont="1" applyFill="1" applyBorder="1" applyAlignment="1">
      <alignment horizontal="center" vertical="top" wrapText="1"/>
    </xf>
    <xf numFmtId="49" fontId="108" fillId="0" borderId="0" xfId="0" applyNumberFormat="1" applyFont="1"/>
    <xf numFmtId="49" fontId="3" fillId="3" borderId="42" xfId="1" applyNumberFormat="1" applyFont="1" applyFill="1" applyBorder="1" applyAlignment="1">
      <alignment horizontal="center" vertical="top" wrapText="1"/>
    </xf>
    <xf numFmtId="49" fontId="60" fillId="23" borderId="42" xfId="1" applyNumberFormat="1" applyFont="1" applyFill="1" applyBorder="1" applyAlignment="1">
      <alignment horizontal="center" vertical="top" wrapText="1"/>
    </xf>
    <xf numFmtId="49" fontId="60" fillId="0" borderId="42" xfId="1" applyNumberFormat="1" applyFont="1" applyBorder="1" applyAlignment="1">
      <alignment horizontal="center" vertical="top" wrapText="1"/>
    </xf>
    <xf numFmtId="49" fontId="60" fillId="2" borderId="42" xfId="1" applyNumberFormat="1" applyFont="1" applyFill="1" applyBorder="1" applyAlignment="1">
      <alignment horizontal="center" vertical="top" wrapText="1"/>
    </xf>
    <xf numFmtId="49" fontId="64" fillId="0" borderId="42" xfId="1" applyNumberFormat="1" applyFont="1" applyBorder="1" applyAlignment="1">
      <alignment horizontal="center" vertical="center" wrapText="1"/>
    </xf>
    <xf numFmtId="49" fontId="60" fillId="0" borderId="0" xfId="1" applyNumberFormat="1" applyFont="1" applyAlignment="1">
      <alignment horizontal="center" vertical="top" wrapText="1"/>
    </xf>
    <xf numFmtId="0" fontId="93" fillId="0" borderId="10" xfId="0" applyFont="1" applyBorder="1" applyAlignment="1">
      <alignment horizontal="center" vertical="center" wrapText="1"/>
    </xf>
    <xf numFmtId="0" fontId="89" fillId="24" borderId="6" xfId="0" applyNumberFormat="1" applyFont="1" applyFill="1" applyBorder="1" applyAlignment="1" applyProtection="1">
      <alignment horizontal="center"/>
    </xf>
    <xf numFmtId="0" fontId="92" fillId="0" borderId="49" xfId="0" applyNumberFormat="1" applyFont="1" applyFill="1" applyBorder="1" applyAlignment="1" applyProtection="1">
      <alignment horizontal="center" vertical="center" wrapText="1"/>
    </xf>
    <xf numFmtId="0" fontId="92" fillId="0" borderId="50" xfId="0" applyNumberFormat="1" applyFont="1" applyFill="1" applyBorder="1" applyAlignment="1" applyProtection="1">
      <alignment horizontal="center" vertical="center" wrapText="1"/>
    </xf>
    <xf numFmtId="0" fontId="92" fillId="0" borderId="52" xfId="0" applyNumberFormat="1" applyFont="1" applyFill="1" applyBorder="1" applyAlignment="1" applyProtection="1">
      <alignment horizontal="center" vertical="center" wrapText="1"/>
    </xf>
    <xf numFmtId="0" fontId="93" fillId="0" borderId="3" xfId="0" applyFont="1" applyBorder="1" applyAlignment="1">
      <alignment horizontal="center" vertical="center" wrapText="1"/>
    </xf>
    <xf numFmtId="0" fontId="93" fillId="0" borderId="0" xfId="0" applyFont="1" applyAlignment="1">
      <alignment horizontal="center" vertical="center" wrapText="1"/>
    </xf>
    <xf numFmtId="0" fontId="93" fillId="0" borderId="55" xfId="0" applyFont="1" applyBorder="1" applyAlignment="1">
      <alignment horizontal="center" vertical="center" wrapText="1"/>
    </xf>
    <xf numFmtId="0" fontId="93" fillId="0" borderId="53" xfId="0" applyFont="1" applyBorder="1" applyAlignment="1">
      <alignment horizontal="center" vertical="center" wrapText="1"/>
    </xf>
    <xf numFmtId="0" fontId="93" fillId="0" borderId="6" xfId="0" applyFont="1" applyBorder="1" applyAlignment="1">
      <alignment horizontal="center" vertical="center" wrapText="1"/>
    </xf>
    <xf numFmtId="0" fontId="93" fillId="0" borderId="54" xfId="0" applyFont="1" applyBorder="1" applyAlignment="1">
      <alignment horizontal="center" vertical="center" wrapText="1"/>
    </xf>
    <xf numFmtId="0" fontId="66" fillId="0" borderId="2" xfId="0" applyFont="1" applyFill="1" applyBorder="1" applyAlignment="1">
      <alignment horizontal="left" wrapText="1"/>
    </xf>
    <xf numFmtId="0" fontId="66" fillId="0" borderId="2" xfId="0" applyFont="1" applyFill="1" applyBorder="1" applyAlignment="1">
      <alignment horizontal="left" vertical="center"/>
    </xf>
    <xf numFmtId="0" fontId="106" fillId="24" borderId="33" xfId="0" applyNumberFormat="1" applyFont="1" applyFill="1" applyBorder="1" applyAlignment="1" applyProtection="1">
      <alignment horizontal="center" vertical="center"/>
    </xf>
    <xf numFmtId="0" fontId="106" fillId="0" borderId="35" xfId="0" applyNumberFormat="1" applyFont="1" applyFill="1" applyBorder="1" applyAlignment="1" applyProtection="1">
      <alignment horizontal="center" vertical="center" wrapText="1"/>
    </xf>
    <xf numFmtId="0" fontId="106" fillId="0" borderId="33" xfId="0" applyNumberFormat="1" applyFont="1" applyFill="1" applyBorder="1" applyAlignment="1" applyProtection="1">
      <alignment horizontal="center" vertical="center" wrapText="1"/>
    </xf>
    <xf numFmtId="0" fontId="106" fillId="0" borderId="36" xfId="0" applyNumberFormat="1" applyFont="1" applyFill="1" applyBorder="1" applyAlignment="1" applyProtection="1">
      <alignment horizontal="center" vertical="center" wrapText="1"/>
    </xf>
    <xf numFmtId="0" fontId="64" fillId="0" borderId="37" xfId="0" applyNumberFormat="1" applyFont="1" applyFill="1" applyBorder="1" applyAlignment="1" applyProtection="1">
      <alignment horizontal="center" vertical="center"/>
    </xf>
    <xf numFmtId="0" fontId="64" fillId="0" borderId="34" xfId="0" applyNumberFormat="1" applyFont="1" applyFill="1" applyBorder="1" applyAlignment="1" applyProtection="1">
      <alignment horizontal="center" vertical="center"/>
    </xf>
    <xf numFmtId="0" fontId="64" fillId="0" borderId="38" xfId="0" applyNumberFormat="1" applyFont="1" applyFill="1" applyBorder="1" applyAlignment="1" applyProtection="1">
      <alignment horizontal="center" vertical="center"/>
    </xf>
    <xf numFmtId="0" fontId="64" fillId="0" borderId="39" xfId="0" applyNumberFormat="1" applyFont="1" applyFill="1" applyBorder="1" applyAlignment="1" applyProtection="1">
      <alignment horizontal="center" vertical="center"/>
    </xf>
    <xf numFmtId="0" fontId="64" fillId="0" borderId="33" xfId="0" applyNumberFormat="1" applyFont="1" applyFill="1" applyBorder="1" applyAlignment="1" applyProtection="1">
      <alignment horizontal="center" vertical="center"/>
    </xf>
    <xf numFmtId="0" fontId="64" fillId="0" borderId="36" xfId="0" applyNumberFormat="1" applyFont="1" applyFill="1" applyBorder="1" applyAlignment="1" applyProtection="1">
      <alignment horizontal="center" vertical="center"/>
    </xf>
    <xf numFmtId="0" fontId="44" fillId="19" borderId="14" xfId="1" applyFont="1" applyFill="1" applyBorder="1" applyAlignment="1" applyProtection="1">
      <alignment horizontal="center" vertical="top"/>
    </xf>
    <xf numFmtId="0" fontId="44" fillId="19" borderId="29" xfId="1" applyFont="1" applyFill="1" applyBorder="1" applyAlignment="1" applyProtection="1">
      <alignment horizontal="center" vertical="top"/>
    </xf>
    <xf numFmtId="0" fontId="44" fillId="20" borderId="1" xfId="1" applyFont="1" applyFill="1" applyBorder="1" applyAlignment="1" applyProtection="1">
      <alignment horizontal="left" vertical="center"/>
    </xf>
    <xf numFmtId="0" fontId="47" fillId="21" borderId="21" xfId="1" applyFont="1" applyFill="1" applyBorder="1" applyAlignment="1" applyProtection="1">
      <alignment horizontal="center" vertical="top" wrapText="1"/>
    </xf>
    <xf numFmtId="0" fontId="44" fillId="20" borderId="11" xfId="1" applyFont="1" applyFill="1" applyBorder="1" applyAlignment="1" applyProtection="1">
      <alignment horizontal="left"/>
    </xf>
    <xf numFmtId="0" fontId="44" fillId="20" borderId="24" xfId="1" applyFont="1" applyFill="1" applyBorder="1" applyAlignment="1" applyProtection="1">
      <alignment horizontal="left"/>
    </xf>
    <xf numFmtId="0" fontId="44" fillId="20" borderId="23" xfId="1" applyFont="1" applyFill="1" applyBorder="1" applyAlignment="1" applyProtection="1">
      <alignment horizontal="left"/>
    </xf>
    <xf numFmtId="0" fontId="47" fillId="21" borderId="19" xfId="1" applyFont="1" applyFill="1" applyBorder="1" applyAlignment="1" applyProtection="1">
      <alignment horizontal="right" vertical="top" wrapText="1"/>
    </xf>
    <xf numFmtId="0" fontId="47" fillId="21" borderId="21" xfId="1" applyFont="1" applyFill="1" applyBorder="1" applyAlignment="1" applyProtection="1">
      <alignment horizontal="right" vertical="top" wrapText="1"/>
    </xf>
    <xf numFmtId="0" fontId="44" fillId="20" borderId="11" xfId="1" applyFont="1" applyFill="1" applyBorder="1" applyAlignment="1" applyProtection="1">
      <alignment horizontal="left" vertical="center"/>
    </xf>
    <xf numFmtId="0" fontId="44" fillId="20" borderId="24" xfId="1" applyFont="1" applyFill="1" applyBorder="1" applyAlignment="1" applyProtection="1">
      <alignment horizontal="left" vertical="center"/>
    </xf>
    <xf numFmtId="0" fontId="44" fillId="20" borderId="23" xfId="1" applyFont="1" applyFill="1" applyBorder="1" applyAlignment="1" applyProtection="1">
      <alignment horizontal="left" vertical="center"/>
    </xf>
    <xf numFmtId="0" fontId="46" fillId="21" borderId="19" xfId="1" applyFont="1" applyFill="1" applyBorder="1" applyAlignment="1" applyProtection="1">
      <alignment horizontal="center" vertical="top" wrapText="1"/>
    </xf>
    <xf numFmtId="0" fontId="46" fillId="21" borderId="21" xfId="1" applyFont="1" applyFill="1" applyBorder="1" applyAlignment="1" applyProtection="1">
      <alignment horizontal="center" vertical="top" wrapText="1"/>
    </xf>
    <xf numFmtId="0" fontId="38" fillId="19" borderId="22" xfId="1" applyFont="1" applyFill="1" applyBorder="1" applyAlignment="1" applyProtection="1">
      <alignment horizontal="center" wrapText="1"/>
    </xf>
    <xf numFmtId="0" fontId="38" fillId="19" borderId="25" xfId="1" applyFont="1" applyFill="1" applyBorder="1" applyAlignment="1" applyProtection="1">
      <alignment horizontal="center" wrapText="1"/>
    </xf>
    <xf numFmtId="0" fontId="44" fillId="20" borderId="26" xfId="1" applyFont="1" applyFill="1" applyBorder="1" applyAlignment="1" applyProtection="1">
      <alignment horizontal="left" vertical="center" wrapText="1"/>
    </xf>
    <xf numFmtId="0" fontId="44" fillId="20" borderId="27" xfId="1" applyFont="1" applyFill="1" applyBorder="1" applyAlignment="1" applyProtection="1">
      <alignment horizontal="left" vertical="center" wrapText="1"/>
    </xf>
    <xf numFmtId="0" fontId="44" fillId="20" borderId="28" xfId="1" applyFont="1" applyFill="1" applyBorder="1" applyAlignment="1" applyProtection="1">
      <alignment horizontal="left" vertical="center" wrapText="1"/>
    </xf>
    <xf numFmtId="0" fontId="45" fillId="21" borderId="16" xfId="1" applyFont="1" applyFill="1" applyBorder="1" applyAlignment="1" applyProtection="1">
      <alignment horizontal="right" vertical="top" wrapText="1"/>
    </xf>
    <xf numFmtId="0" fontId="45" fillId="21" borderId="21" xfId="1" applyFont="1" applyFill="1" applyBorder="1" applyAlignment="1" applyProtection="1">
      <alignment horizontal="right" vertical="top" wrapText="1"/>
    </xf>
    <xf numFmtId="0" fontId="44" fillId="20" borderId="30" xfId="1" applyFont="1" applyFill="1" applyBorder="1" applyAlignment="1" applyProtection="1">
      <alignment horizontal="left" vertical="center"/>
    </xf>
    <xf numFmtId="0" fontId="44" fillId="20" borderId="31" xfId="1" applyFont="1" applyFill="1" applyBorder="1" applyAlignment="1" applyProtection="1">
      <alignment horizontal="left" vertical="center"/>
    </xf>
    <xf numFmtId="0" fontId="44" fillId="20" borderId="32" xfId="1" applyFont="1" applyFill="1" applyBorder="1" applyAlignment="1" applyProtection="1">
      <alignment horizontal="left" vertical="center"/>
    </xf>
    <xf numFmtId="0" fontId="45" fillId="21" borderId="19" xfId="1" applyFont="1" applyFill="1" applyBorder="1" applyAlignment="1" applyProtection="1">
      <alignment horizontal="right" vertical="top" wrapText="1"/>
    </xf>
    <xf numFmtId="0" fontId="39" fillId="19" borderId="11" xfId="1" applyFont="1" applyFill="1" applyBorder="1" applyAlignment="1" applyProtection="1">
      <alignment horizontal="center" vertical="center" wrapText="1"/>
    </xf>
    <xf numFmtId="0" fontId="39" fillId="19" borderId="24" xfId="1" applyFont="1" applyFill="1" applyBorder="1" applyAlignment="1" applyProtection="1">
      <alignment horizontal="center" vertical="center" wrapText="1"/>
    </xf>
    <xf numFmtId="0" fontId="39" fillId="19" borderId="23" xfId="1" applyFont="1" applyFill="1" applyBorder="1" applyAlignment="1" applyProtection="1">
      <alignment horizontal="center" vertical="center" wrapText="1"/>
    </xf>
    <xf numFmtId="0" fontId="39" fillId="4" borderId="1" xfId="1" applyFont="1" applyFill="1" applyBorder="1" applyAlignment="1" applyProtection="1">
      <alignment horizontal="center" vertical="top"/>
    </xf>
    <xf numFmtId="0" fontId="39" fillId="4" borderId="11" xfId="1" applyFont="1" applyFill="1" applyBorder="1" applyAlignment="1" applyProtection="1">
      <alignment horizontal="center" vertical="top"/>
    </xf>
    <xf numFmtId="0" fontId="37" fillId="4" borderId="1" xfId="1" applyFont="1" applyFill="1" applyBorder="1" applyAlignment="1" applyProtection="1">
      <alignment horizontal="center" vertical="top"/>
    </xf>
    <xf numFmtId="0" fontId="39" fillId="4" borderId="1" xfId="1" applyFont="1" applyFill="1" applyBorder="1" applyAlignment="1" applyProtection="1">
      <alignment horizontal="center" vertical="top" wrapText="1"/>
    </xf>
    <xf numFmtId="0" fontId="37" fillId="18" borderId="1" xfId="1" applyFont="1" applyFill="1" applyBorder="1" applyAlignment="1" applyProtection="1">
      <alignment horizontal="center" vertical="center"/>
    </xf>
    <xf numFmtId="0" fontId="38" fillId="19" borderId="11" xfId="1" applyFont="1" applyFill="1" applyBorder="1" applyAlignment="1" applyProtection="1">
      <alignment horizontal="center" vertical="center" wrapText="1"/>
      <protection locked="0"/>
    </xf>
    <xf numFmtId="0" fontId="38" fillId="19" borderId="23" xfId="1" applyFont="1" applyFill="1" applyBorder="1" applyAlignment="1" applyProtection="1">
      <alignment horizontal="center" vertical="center" wrapText="1"/>
      <protection locked="0"/>
    </xf>
    <xf numFmtId="0" fontId="39" fillId="19" borderId="11" xfId="1" applyFont="1" applyFill="1" applyBorder="1" applyAlignment="1" applyProtection="1">
      <alignment horizontal="center" vertical="center"/>
    </xf>
    <xf numFmtId="0" fontId="39" fillId="19" borderId="24" xfId="1" applyFont="1" applyFill="1" applyBorder="1" applyAlignment="1" applyProtection="1">
      <alignment horizontal="center" vertical="center"/>
    </xf>
    <xf numFmtId="0" fontId="39" fillId="19" borderId="23" xfId="1" applyFont="1" applyFill="1" applyBorder="1" applyAlignment="1" applyProtection="1">
      <alignment horizontal="center" vertical="center"/>
    </xf>
    <xf numFmtId="0" fontId="30" fillId="19" borderId="11" xfId="1" applyFont="1" applyFill="1" applyBorder="1" applyAlignment="1" applyProtection="1">
      <alignment horizontal="center" vertical="center" wrapText="1"/>
    </xf>
    <xf numFmtId="0" fontId="30" fillId="19" borderId="23" xfId="1" applyFont="1" applyFill="1" applyBorder="1" applyAlignment="1" applyProtection="1">
      <alignment horizontal="center" vertical="center" wrapText="1"/>
    </xf>
    <xf numFmtId="0" fontId="6" fillId="3" borderId="14" xfId="0" applyFont="1" applyFill="1" applyBorder="1" applyAlignment="1">
      <alignment horizontal="center" vertical="top"/>
    </xf>
    <xf numFmtId="0" fontId="6" fillId="15" borderId="1" xfId="0" applyFont="1" applyFill="1" applyBorder="1" applyAlignment="1">
      <alignment horizontal="left"/>
    </xf>
    <xf numFmtId="0" fontId="23" fillId="16" borderId="19" xfId="0" applyFont="1" applyFill="1" applyBorder="1" applyAlignment="1">
      <alignment horizontal="right" vertical="top" wrapText="1"/>
    </xf>
    <xf numFmtId="0" fontId="37" fillId="4" borderId="10" xfId="1" applyFont="1" applyFill="1" applyBorder="1" applyAlignment="1" applyProtection="1">
      <alignment horizontal="center" vertical="top"/>
    </xf>
    <xf numFmtId="0" fontId="38" fillId="4" borderId="14" xfId="1" applyFont="1" applyFill="1" applyBorder="1" applyAlignment="1" applyProtection="1">
      <alignment horizontal="center" vertical="top"/>
    </xf>
    <xf numFmtId="0" fontId="38" fillId="4" borderId="5" xfId="1" applyFont="1" applyFill="1" applyBorder="1" applyAlignment="1" applyProtection="1">
      <alignment horizontal="center" vertical="top"/>
    </xf>
    <xf numFmtId="0" fontId="38" fillId="4" borderId="22" xfId="1" applyFont="1" applyFill="1" applyBorder="1" applyAlignment="1" applyProtection="1">
      <alignment horizontal="center" vertical="top"/>
    </xf>
    <xf numFmtId="0" fontId="38" fillId="4" borderId="10" xfId="1" applyFont="1" applyFill="1" applyBorder="1" applyAlignment="1" applyProtection="1">
      <alignment horizontal="center" vertical="top"/>
    </xf>
    <xf numFmtId="0" fontId="40" fillId="4" borderId="1" xfId="1" applyFont="1" applyFill="1" applyBorder="1" applyAlignment="1" applyProtection="1">
      <alignment horizontal="center" vertical="top" wrapText="1"/>
    </xf>
    <xf numFmtId="0" fontId="6" fillId="15" borderId="1" xfId="0" applyFont="1" applyFill="1" applyBorder="1" applyAlignment="1">
      <alignment horizontal="left" vertical="center"/>
    </xf>
    <xf numFmtId="0" fontId="36" fillId="16" borderId="21" xfId="0" applyFont="1" applyFill="1" applyBorder="1" applyAlignment="1">
      <alignment horizontal="center" vertical="top" wrapText="1"/>
    </xf>
    <xf numFmtId="0" fontId="6" fillId="15" borderId="18" xfId="0" applyFont="1" applyFill="1" applyBorder="1" applyAlignment="1">
      <alignment horizontal="left" vertical="center"/>
    </xf>
    <xf numFmtId="0" fontId="35" fillId="16" borderId="19" xfId="0" applyFont="1" applyFill="1" applyBorder="1" applyAlignment="1">
      <alignment horizontal="center" vertical="top" wrapText="1"/>
    </xf>
    <xf numFmtId="0" fontId="30"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15" borderId="15" xfId="0" applyFont="1" applyFill="1" applyBorder="1" applyAlignment="1">
      <alignment horizontal="left" vertical="center" wrapText="1"/>
    </xf>
    <xf numFmtId="0" fontId="23" fillId="16" borderId="16" xfId="0" applyFont="1" applyFill="1" applyBorder="1" applyAlignment="1">
      <alignment horizontal="right" vertical="top" wrapText="1"/>
    </xf>
    <xf numFmtId="0" fontId="16" fillId="7" borderId="4" xfId="1" applyFont="1" applyFill="1" applyBorder="1" applyAlignment="1">
      <alignment horizontal="center" vertical="top"/>
    </xf>
    <xf numFmtId="0" fontId="16" fillId="11" borderId="2" xfId="1" applyFont="1" applyFill="1" applyBorder="1" applyAlignment="1">
      <alignment horizontal="left"/>
    </xf>
    <xf numFmtId="0" fontId="22" fillId="12" borderId="4" xfId="1" applyFont="1" applyFill="1" applyBorder="1" applyAlignment="1">
      <alignment horizontal="right" vertical="top" wrapText="1"/>
    </xf>
    <xf numFmtId="0" fontId="8" fillId="3" borderId="12" xfId="0" applyFont="1" applyFill="1" applyBorder="1" applyAlignment="1">
      <alignment horizontal="center" wrapText="1"/>
    </xf>
    <xf numFmtId="0" fontId="14" fillId="2" borderId="10" xfId="0" applyFont="1" applyFill="1" applyBorder="1" applyAlignment="1">
      <alignment horizontal="center" vertical="top"/>
    </xf>
    <xf numFmtId="0" fontId="8" fillId="2" borderId="11" xfId="0" applyFont="1" applyFill="1" applyBorder="1" applyAlignment="1">
      <alignment horizontal="center" vertical="top"/>
    </xf>
    <xf numFmtId="0" fontId="14" fillId="2" borderId="1" xfId="0" applyFont="1" applyFill="1" applyBorder="1" applyAlignment="1">
      <alignment horizontal="center" vertical="top"/>
    </xf>
    <xf numFmtId="0" fontId="12" fillId="2" borderId="1" xfId="0" applyFont="1" applyFill="1" applyBorder="1" applyAlignment="1">
      <alignment horizontal="left" vertical="center" wrapText="1"/>
    </xf>
    <xf numFmtId="0" fontId="14" fillId="14" borderId="1" xfId="0" applyFont="1" applyFill="1" applyBorder="1" applyAlignment="1">
      <alignment horizontal="center" vertical="center"/>
    </xf>
    <xf numFmtId="0" fontId="12" fillId="2" borderId="11" xfId="0" applyFont="1" applyFill="1" applyBorder="1" applyAlignment="1">
      <alignment horizontal="center" vertical="top"/>
    </xf>
    <xf numFmtId="0" fontId="8"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6" fillId="7" borderId="2" xfId="1" applyFont="1" applyFill="1" applyBorder="1" applyAlignment="1">
      <alignment horizontal="center" vertical="top"/>
    </xf>
    <xf numFmtId="0" fontId="16" fillId="11" borderId="2" xfId="1" applyFont="1" applyFill="1" applyBorder="1" applyAlignment="1">
      <alignment horizontal="left" vertical="center"/>
    </xf>
    <xf numFmtId="0" fontId="22" fillId="12" borderId="2" xfId="1" applyFont="1" applyFill="1" applyBorder="1" applyAlignment="1">
      <alignment horizontal="center" vertical="top" wrapText="1"/>
    </xf>
    <xf numFmtId="0" fontId="15" fillId="7" borderId="7" xfId="1" applyFont="1" applyFill="1" applyBorder="1" applyAlignment="1">
      <alignment horizontal="center" wrapText="1"/>
    </xf>
    <xf numFmtId="0" fontId="16" fillId="11" borderId="2" xfId="1" applyFont="1" applyFill="1" applyBorder="1" applyAlignment="1">
      <alignment horizontal="left" vertical="center" wrapText="1"/>
    </xf>
    <xf numFmtId="0" fontId="19" fillId="12" borderId="2" xfId="1" applyFont="1" applyFill="1" applyBorder="1" applyAlignment="1">
      <alignment horizontal="right" vertical="top" wrapText="1"/>
    </xf>
    <xf numFmtId="0" fontId="14" fillId="9" borderId="6" xfId="1" applyFont="1" applyFill="1" applyBorder="1" applyAlignment="1">
      <alignment horizontal="center" vertical="top"/>
    </xf>
    <xf numFmtId="0" fontId="15" fillId="9" borderId="2" xfId="1" applyFont="1" applyFill="1" applyBorder="1" applyAlignment="1">
      <alignment horizontal="center" vertical="top"/>
    </xf>
    <xf numFmtId="0" fontId="15" fillId="9" borderId="2" xfId="1" applyFont="1" applyFill="1" applyBorder="1" applyAlignment="1">
      <alignment horizontal="left" vertical="center" wrapText="1"/>
    </xf>
    <xf numFmtId="0" fontId="15" fillId="10" borderId="2" xfId="1" applyFont="1" applyFill="1" applyBorder="1" applyAlignment="1">
      <alignment horizontal="center" vertical="center"/>
    </xf>
    <xf numFmtId="0" fontId="15" fillId="7" borderId="2" xfId="1" applyFont="1" applyFill="1" applyBorder="1" applyAlignment="1">
      <alignment horizontal="center" vertical="center" textRotation="90" wrapText="1"/>
    </xf>
    <xf numFmtId="0" fontId="15" fillId="7" borderId="2" xfId="1" applyFont="1" applyFill="1" applyBorder="1" applyAlignment="1">
      <alignment horizontal="center" vertical="center" wrapText="1"/>
    </xf>
    <xf numFmtId="0" fontId="15" fillId="7" borderId="2" xfId="1" applyFont="1" applyFill="1" applyBorder="1" applyAlignment="1" applyProtection="1">
      <alignment horizontal="center" vertical="center" wrapText="1"/>
      <protection locked="0"/>
    </xf>
    <xf numFmtId="0" fontId="15" fillId="7" borderId="2" xfId="1" applyFont="1" applyFill="1" applyBorder="1" applyAlignment="1">
      <alignment horizontal="center" vertical="center"/>
    </xf>
  </cellXfs>
  <cellStyles count="4">
    <cellStyle name="Normaallaad" xfId="0" builtinId="0"/>
    <cellStyle name="Normaallaad 2" xfId="1"/>
    <cellStyle name="Normaallaad 2 2" xfId="2"/>
    <cellStyle name="Normaallaa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abSelected="1" zoomScale="91" zoomScaleNormal="91" workbookViewId="0">
      <selection activeCell="I30" sqref="I30"/>
    </sheetView>
  </sheetViews>
  <sheetFormatPr defaultRowHeight="12.75" x14ac:dyDescent="0.2"/>
  <cols>
    <col min="1" max="1" width="5.28515625" style="101" bestFit="1" customWidth="1"/>
    <col min="2" max="2" width="10.85546875" style="101" customWidth="1"/>
    <col min="3" max="3" width="41.7109375" style="101" customWidth="1"/>
    <col min="4" max="4" width="16.7109375" style="101" hidden="1" customWidth="1"/>
    <col min="5" max="5" width="31.5703125" style="101" customWidth="1"/>
    <col min="6" max="6" width="39.42578125" style="101" customWidth="1"/>
    <col min="7" max="7" width="8.7109375" style="313" bestFit="1" customWidth="1"/>
    <col min="8" max="8" width="14.28515625" style="101" bestFit="1" customWidth="1"/>
    <col min="9" max="9" width="12" style="101" bestFit="1" customWidth="1"/>
    <col min="10" max="10" width="19" style="101" bestFit="1" customWidth="1"/>
    <col min="11" max="11" width="13" style="101" customWidth="1"/>
    <col min="12" max="12" width="9.140625" style="101"/>
    <col min="13" max="13" width="19.140625" style="101" customWidth="1"/>
    <col min="14" max="15" width="9.140625" style="101"/>
    <col min="16" max="16" width="23.7109375" style="101" customWidth="1"/>
    <col min="17" max="16384" width="9.140625" style="101"/>
  </cols>
  <sheetData>
    <row r="1" spans="1:17" ht="25.5" x14ac:dyDescent="0.35">
      <c r="A1" s="321" t="s">
        <v>398</v>
      </c>
      <c r="B1" s="321"/>
      <c r="C1" s="321"/>
      <c r="D1" s="321"/>
      <c r="E1" s="321"/>
      <c r="F1" s="321"/>
      <c r="G1" s="321"/>
      <c r="H1" s="185"/>
      <c r="I1" s="185"/>
      <c r="J1" s="186"/>
      <c r="K1" s="187"/>
      <c r="L1" s="186"/>
      <c r="M1" s="186"/>
      <c r="N1" s="186"/>
      <c r="O1" s="186"/>
    </row>
    <row r="2" spans="1:17" ht="35.25" customHeight="1" x14ac:dyDescent="0.2">
      <c r="C2" s="320" t="s">
        <v>498</v>
      </c>
      <c r="D2" s="320"/>
      <c r="E2" s="320"/>
      <c r="F2" s="320"/>
    </row>
    <row r="3" spans="1:17" ht="25.5" x14ac:dyDescent="0.2">
      <c r="A3" s="265" t="s">
        <v>0</v>
      </c>
      <c r="B3" s="265" t="s">
        <v>1</v>
      </c>
      <c r="C3" s="266" t="s">
        <v>2</v>
      </c>
      <c r="D3" s="267" t="s">
        <v>3</v>
      </c>
      <c r="E3" s="266" t="s">
        <v>4</v>
      </c>
      <c r="F3" s="266" t="s">
        <v>5</v>
      </c>
      <c r="G3" s="314" t="s">
        <v>6</v>
      </c>
      <c r="H3" s="265" t="s">
        <v>7</v>
      </c>
      <c r="I3" s="266" t="s">
        <v>8</v>
      </c>
      <c r="J3" s="265" t="s">
        <v>9</v>
      </c>
      <c r="K3" s="265" t="s">
        <v>10</v>
      </c>
      <c r="L3" s="268" t="s">
        <v>11</v>
      </c>
      <c r="M3" s="265" t="s">
        <v>12</v>
      </c>
      <c r="N3" s="265">
        <v>2017</v>
      </c>
      <c r="O3" s="269">
        <v>2018</v>
      </c>
      <c r="P3" s="265" t="s">
        <v>13</v>
      </c>
      <c r="Q3" s="100"/>
    </row>
    <row r="4" spans="1:17" ht="127.5" x14ac:dyDescent="0.2">
      <c r="A4" s="270"/>
      <c r="B4" s="270" t="s">
        <v>14</v>
      </c>
      <c r="C4" s="271" t="s">
        <v>15</v>
      </c>
      <c r="D4" s="271" t="s">
        <v>16</v>
      </c>
      <c r="E4" s="270" t="s">
        <v>17</v>
      </c>
      <c r="F4" s="271" t="s">
        <v>18</v>
      </c>
      <c r="G4" s="315"/>
      <c r="H4" s="270" t="s">
        <v>19</v>
      </c>
      <c r="I4" s="270" t="s">
        <v>20</v>
      </c>
      <c r="J4" s="270" t="s">
        <v>21</v>
      </c>
      <c r="K4" s="272" t="s">
        <v>22</v>
      </c>
      <c r="L4" s="273" t="s">
        <v>23</v>
      </c>
      <c r="M4" s="270" t="s">
        <v>375</v>
      </c>
      <c r="N4" s="273" t="s">
        <v>24</v>
      </c>
      <c r="O4" s="274" t="s">
        <v>25</v>
      </c>
      <c r="P4" s="270" t="s">
        <v>26</v>
      </c>
      <c r="Q4" s="103"/>
    </row>
    <row r="5" spans="1:17" ht="255" x14ac:dyDescent="0.2">
      <c r="A5" s="275">
        <v>1</v>
      </c>
      <c r="B5" s="275" t="s">
        <v>27</v>
      </c>
      <c r="C5" s="276" t="s">
        <v>28</v>
      </c>
      <c r="D5" s="276"/>
      <c r="E5" s="275" t="s">
        <v>29</v>
      </c>
      <c r="F5" s="275" t="s">
        <v>30</v>
      </c>
      <c r="G5" s="316" t="s">
        <v>31</v>
      </c>
      <c r="H5" s="275" t="s">
        <v>32</v>
      </c>
      <c r="I5" s="275">
        <v>10</v>
      </c>
      <c r="J5" s="277">
        <v>42998</v>
      </c>
      <c r="K5" s="278">
        <v>43435</v>
      </c>
      <c r="L5" s="279">
        <f>O5+N5</f>
        <v>9430</v>
      </c>
      <c r="M5" s="280" t="s">
        <v>479</v>
      </c>
      <c r="N5" s="280">
        <v>3830</v>
      </c>
      <c r="O5" s="312">
        <v>5600</v>
      </c>
      <c r="P5" s="275" t="s">
        <v>489</v>
      </c>
      <c r="Q5" s="104" t="s">
        <v>33</v>
      </c>
    </row>
    <row r="6" spans="1:17" ht="191.25" x14ac:dyDescent="0.2">
      <c r="A6" s="281">
        <v>2</v>
      </c>
      <c r="B6" s="281" t="s">
        <v>34</v>
      </c>
      <c r="C6" s="282" t="s">
        <v>35</v>
      </c>
      <c r="D6" s="282"/>
      <c r="E6" s="281" t="s">
        <v>36</v>
      </c>
      <c r="F6" s="281" t="s">
        <v>376</v>
      </c>
      <c r="G6" s="316" t="s">
        <v>508</v>
      </c>
      <c r="H6" s="281" t="s">
        <v>37</v>
      </c>
      <c r="I6" s="281">
        <v>16</v>
      </c>
      <c r="J6" s="283">
        <v>43221</v>
      </c>
      <c r="K6" s="283">
        <v>43435</v>
      </c>
      <c r="L6" s="284">
        <f>O6+N6</f>
        <v>3250</v>
      </c>
      <c r="M6" s="285" t="s">
        <v>480</v>
      </c>
      <c r="N6" s="284">
        <v>0</v>
      </c>
      <c r="O6" s="286">
        <v>3250</v>
      </c>
      <c r="P6" s="281" t="s">
        <v>38</v>
      </c>
      <c r="Q6" s="105" t="s">
        <v>33</v>
      </c>
    </row>
    <row r="7" spans="1:17" ht="293.25" x14ac:dyDescent="0.2">
      <c r="A7" s="275">
        <v>3</v>
      </c>
      <c r="B7" s="282" t="s">
        <v>39</v>
      </c>
      <c r="C7" s="282" t="s">
        <v>40</v>
      </c>
      <c r="D7" s="282"/>
      <c r="E7" s="282" t="s">
        <v>41</v>
      </c>
      <c r="F7" s="281" t="s">
        <v>377</v>
      </c>
      <c r="G7" s="316" t="s">
        <v>509</v>
      </c>
      <c r="H7" s="281" t="s">
        <v>42</v>
      </c>
      <c r="I7" s="281">
        <v>23</v>
      </c>
      <c r="J7" s="283">
        <v>43009</v>
      </c>
      <c r="K7" s="283">
        <v>43435</v>
      </c>
      <c r="L7" s="284">
        <f>O7+N7</f>
        <v>7280</v>
      </c>
      <c r="M7" s="281" t="s">
        <v>481</v>
      </c>
      <c r="N7" s="284">
        <v>2780</v>
      </c>
      <c r="O7" s="286">
        <v>4500</v>
      </c>
      <c r="P7" s="281" t="s">
        <v>378</v>
      </c>
      <c r="Q7" s="106" t="s">
        <v>43</v>
      </c>
    </row>
    <row r="8" spans="1:17" ht="114.75" x14ac:dyDescent="0.2">
      <c r="A8" s="281">
        <v>4</v>
      </c>
      <c r="B8" s="282" t="s">
        <v>44</v>
      </c>
      <c r="C8" s="282" t="s">
        <v>45</v>
      </c>
      <c r="D8" s="282"/>
      <c r="E8" s="282" t="s">
        <v>46</v>
      </c>
      <c r="F8" s="281" t="s">
        <v>47</v>
      </c>
      <c r="G8" s="316" t="s">
        <v>509</v>
      </c>
      <c r="H8" s="281" t="s">
        <v>44</v>
      </c>
      <c r="I8" s="281">
        <v>8</v>
      </c>
      <c r="J8" s="287">
        <v>42979</v>
      </c>
      <c r="K8" s="287">
        <v>43281</v>
      </c>
      <c r="L8" s="288">
        <f>O8+N8</f>
        <v>0</v>
      </c>
      <c r="M8" s="288" t="s">
        <v>48</v>
      </c>
      <c r="N8" s="288">
        <v>0</v>
      </c>
      <c r="O8" s="289">
        <v>0</v>
      </c>
      <c r="P8" s="285" t="s">
        <v>493</v>
      </c>
      <c r="Q8" s="106" t="s">
        <v>3</v>
      </c>
    </row>
    <row r="9" spans="1:17" ht="89.25" x14ac:dyDescent="0.2">
      <c r="A9" s="275">
        <v>5</v>
      </c>
      <c r="B9" s="281" t="s">
        <v>49</v>
      </c>
      <c r="C9" s="282" t="s">
        <v>50</v>
      </c>
      <c r="D9" s="282"/>
      <c r="E9" s="281" t="s">
        <v>46</v>
      </c>
      <c r="F9" s="281" t="s">
        <v>51</v>
      </c>
      <c r="G9" s="316" t="s">
        <v>509</v>
      </c>
      <c r="H9" s="281" t="s">
        <v>52</v>
      </c>
      <c r="I9" s="281">
        <v>3</v>
      </c>
      <c r="J9" s="290">
        <v>42979</v>
      </c>
      <c r="K9" s="287">
        <v>43281</v>
      </c>
      <c r="L9" s="288">
        <f t="shared" ref="L9:L22" si="0">O9+N9</f>
        <v>0</v>
      </c>
      <c r="M9" s="285" t="s">
        <v>53</v>
      </c>
      <c r="N9" s="288">
        <v>0</v>
      </c>
      <c r="O9" s="289">
        <v>0</v>
      </c>
      <c r="P9" s="285" t="s">
        <v>54</v>
      </c>
      <c r="Q9" s="106" t="s">
        <v>3</v>
      </c>
    </row>
    <row r="10" spans="1:17" ht="102" x14ac:dyDescent="0.2">
      <c r="A10" s="281">
        <v>6</v>
      </c>
      <c r="B10" s="275" t="s">
        <v>55</v>
      </c>
      <c r="C10" s="276" t="s">
        <v>56</v>
      </c>
      <c r="D10" s="282"/>
      <c r="E10" s="275" t="s">
        <v>57</v>
      </c>
      <c r="F10" s="275" t="s">
        <v>58</v>
      </c>
      <c r="G10" s="316" t="s">
        <v>509</v>
      </c>
      <c r="H10" s="275" t="s">
        <v>56</v>
      </c>
      <c r="I10" s="275">
        <v>4</v>
      </c>
      <c r="J10" s="290">
        <v>42979</v>
      </c>
      <c r="K10" s="287">
        <v>43281</v>
      </c>
      <c r="L10" s="288">
        <f t="shared" si="0"/>
        <v>0</v>
      </c>
      <c r="M10" s="285" t="s">
        <v>59</v>
      </c>
      <c r="N10" s="288">
        <v>0</v>
      </c>
      <c r="O10" s="289">
        <v>0</v>
      </c>
      <c r="P10" s="285" t="s">
        <v>492</v>
      </c>
      <c r="Q10" s="102" t="s">
        <v>3</v>
      </c>
    </row>
    <row r="11" spans="1:17" ht="153" x14ac:dyDescent="0.2">
      <c r="A11" s="275">
        <v>7</v>
      </c>
      <c r="B11" s="275" t="s">
        <v>60</v>
      </c>
      <c r="C11" s="282" t="s">
        <v>61</v>
      </c>
      <c r="D11" s="282"/>
      <c r="E11" s="275" t="s">
        <v>62</v>
      </c>
      <c r="F11" s="275" t="s">
        <v>63</v>
      </c>
      <c r="G11" s="317" t="s">
        <v>510</v>
      </c>
      <c r="H11" s="282" t="s">
        <v>64</v>
      </c>
      <c r="I11" s="276">
        <v>10</v>
      </c>
      <c r="J11" s="278">
        <v>42979</v>
      </c>
      <c r="K11" s="291">
        <v>43250</v>
      </c>
      <c r="L11" s="284">
        <f t="shared" si="0"/>
        <v>760.92</v>
      </c>
      <c r="M11" s="275" t="s">
        <v>65</v>
      </c>
      <c r="N11" s="292">
        <v>760.92</v>
      </c>
      <c r="O11" s="293">
        <v>0</v>
      </c>
      <c r="P11" s="275" t="s">
        <v>66</v>
      </c>
      <c r="Q11" s="264" t="s">
        <v>67</v>
      </c>
    </row>
    <row r="12" spans="1:17" ht="114.75" x14ac:dyDescent="0.2">
      <c r="A12" s="281">
        <v>8</v>
      </c>
      <c r="B12" s="275" t="s">
        <v>68</v>
      </c>
      <c r="C12" s="282" t="s">
        <v>69</v>
      </c>
      <c r="D12" s="282"/>
      <c r="E12" s="275" t="s">
        <v>70</v>
      </c>
      <c r="F12" s="275" t="s">
        <v>71</v>
      </c>
      <c r="G12" s="317" t="s">
        <v>510</v>
      </c>
      <c r="H12" s="282" t="s">
        <v>64</v>
      </c>
      <c r="I12" s="275">
        <v>10</v>
      </c>
      <c r="J12" s="294">
        <v>43009</v>
      </c>
      <c r="K12" s="295">
        <v>43465</v>
      </c>
      <c r="L12" s="284">
        <f t="shared" si="0"/>
        <v>3465</v>
      </c>
      <c r="M12" s="281" t="s">
        <v>486</v>
      </c>
      <c r="N12" s="280">
        <v>1125</v>
      </c>
      <c r="O12" s="296">
        <v>2340</v>
      </c>
      <c r="P12" s="275" t="s">
        <v>72</v>
      </c>
      <c r="Q12" s="102" t="s">
        <v>67</v>
      </c>
    </row>
    <row r="13" spans="1:17" ht="102" x14ac:dyDescent="0.2">
      <c r="A13" s="275">
        <v>9</v>
      </c>
      <c r="B13" s="275" t="s">
        <v>73</v>
      </c>
      <c r="C13" s="282" t="s">
        <v>74</v>
      </c>
      <c r="D13" s="282"/>
      <c r="E13" s="275" t="s">
        <v>75</v>
      </c>
      <c r="F13" s="275" t="s">
        <v>76</v>
      </c>
      <c r="G13" s="316" t="s">
        <v>510</v>
      </c>
      <c r="H13" s="275" t="s">
        <v>64</v>
      </c>
      <c r="I13" s="275">
        <v>6</v>
      </c>
      <c r="J13" s="294">
        <v>43009</v>
      </c>
      <c r="K13" s="294">
        <v>43250</v>
      </c>
      <c r="L13" s="284">
        <f t="shared" si="0"/>
        <v>432</v>
      </c>
      <c r="M13" s="275" t="s">
        <v>482</v>
      </c>
      <c r="N13" s="292">
        <v>432</v>
      </c>
      <c r="O13" s="296">
        <v>0</v>
      </c>
      <c r="P13" s="275" t="s">
        <v>77</v>
      </c>
      <c r="Q13" s="102" t="s">
        <v>67</v>
      </c>
    </row>
    <row r="14" spans="1:17" ht="87.75" customHeight="1" x14ac:dyDescent="0.2">
      <c r="A14" s="281">
        <v>10</v>
      </c>
      <c r="B14" s="281" t="s">
        <v>78</v>
      </c>
      <c r="C14" s="282" t="s">
        <v>79</v>
      </c>
      <c r="D14" s="282"/>
      <c r="E14" s="281" t="s">
        <v>80</v>
      </c>
      <c r="F14" s="282" t="s">
        <v>81</v>
      </c>
      <c r="G14" s="316" t="s">
        <v>511</v>
      </c>
      <c r="H14" s="281" t="s">
        <v>82</v>
      </c>
      <c r="I14" s="281">
        <v>12</v>
      </c>
      <c r="J14" s="295">
        <v>42996</v>
      </c>
      <c r="K14" s="295">
        <v>43615</v>
      </c>
      <c r="L14" s="284">
        <f t="shared" si="0"/>
        <v>4830</v>
      </c>
      <c r="M14" s="281" t="s">
        <v>485</v>
      </c>
      <c r="N14" s="284">
        <v>1900</v>
      </c>
      <c r="O14" s="286">
        <v>2930</v>
      </c>
      <c r="P14" s="281" t="s">
        <v>83</v>
      </c>
      <c r="Q14" s="106" t="s">
        <v>84</v>
      </c>
    </row>
    <row r="15" spans="1:17" ht="127.5" x14ac:dyDescent="0.2">
      <c r="A15" s="275">
        <v>11</v>
      </c>
      <c r="B15" s="281" t="s">
        <v>85</v>
      </c>
      <c r="C15" s="282" t="s">
        <v>86</v>
      </c>
      <c r="D15" s="282"/>
      <c r="E15" s="281" t="s">
        <v>87</v>
      </c>
      <c r="F15" s="282" t="s">
        <v>88</v>
      </c>
      <c r="G15" s="316" t="s">
        <v>136</v>
      </c>
      <c r="H15" s="281" t="s">
        <v>89</v>
      </c>
      <c r="I15" s="281">
        <v>12</v>
      </c>
      <c r="J15" s="297">
        <v>42745</v>
      </c>
      <c r="K15" s="297" t="s">
        <v>379</v>
      </c>
      <c r="L15" s="284">
        <f t="shared" si="0"/>
        <v>3340</v>
      </c>
      <c r="M15" s="281" t="s">
        <v>483</v>
      </c>
      <c r="N15" s="284">
        <v>990</v>
      </c>
      <c r="O15" s="286">
        <v>2350</v>
      </c>
      <c r="P15" s="281" t="s">
        <v>90</v>
      </c>
      <c r="Q15" s="106" t="s">
        <v>33</v>
      </c>
    </row>
    <row r="16" spans="1:17" ht="114.75" x14ac:dyDescent="0.2">
      <c r="A16" s="281">
        <v>12</v>
      </c>
      <c r="B16" s="281" t="s">
        <v>91</v>
      </c>
      <c r="C16" s="282" t="s">
        <v>92</v>
      </c>
      <c r="D16" s="282"/>
      <c r="E16" s="281" t="s">
        <v>93</v>
      </c>
      <c r="F16" s="282" t="s">
        <v>94</v>
      </c>
      <c r="G16" s="316" t="s">
        <v>512</v>
      </c>
      <c r="H16" s="281" t="s">
        <v>64</v>
      </c>
      <c r="I16" s="281">
        <v>11</v>
      </c>
      <c r="J16" s="297">
        <v>43101</v>
      </c>
      <c r="K16" s="297">
        <v>43112</v>
      </c>
      <c r="L16" s="284">
        <f t="shared" si="0"/>
        <v>1980</v>
      </c>
      <c r="M16" s="298" t="s">
        <v>484</v>
      </c>
      <c r="N16" s="284">
        <v>0</v>
      </c>
      <c r="O16" s="289">
        <v>1980</v>
      </c>
      <c r="P16" s="281" t="s">
        <v>95</v>
      </c>
      <c r="Q16" s="106" t="s">
        <v>67</v>
      </c>
    </row>
    <row r="17" spans="1:17" ht="63.75" x14ac:dyDescent="0.2">
      <c r="A17" s="275">
        <v>13</v>
      </c>
      <c r="B17" s="285" t="s">
        <v>96</v>
      </c>
      <c r="C17" s="285" t="s">
        <v>97</v>
      </c>
      <c r="D17" s="285"/>
      <c r="E17" s="285" t="s">
        <v>98</v>
      </c>
      <c r="F17" s="285" t="s">
        <v>99</v>
      </c>
      <c r="G17" s="299" t="s">
        <v>100</v>
      </c>
      <c r="H17" s="285" t="s">
        <v>101</v>
      </c>
      <c r="I17" s="285">
        <v>8</v>
      </c>
      <c r="J17" s="299" t="s">
        <v>135</v>
      </c>
      <c r="K17" s="300">
        <v>43112</v>
      </c>
      <c r="L17" s="284">
        <f t="shared" si="0"/>
        <v>1200</v>
      </c>
      <c r="M17" s="298" t="s">
        <v>487</v>
      </c>
      <c r="N17" s="285">
        <v>0</v>
      </c>
      <c r="O17" s="301">
        <v>1200</v>
      </c>
      <c r="P17" s="285" t="s">
        <v>380</v>
      </c>
      <c r="Q17" s="107" t="s">
        <v>102</v>
      </c>
    </row>
    <row r="18" spans="1:17" ht="89.25" x14ac:dyDescent="0.2">
      <c r="A18" s="281">
        <v>14</v>
      </c>
      <c r="B18" s="285" t="s">
        <v>103</v>
      </c>
      <c r="C18" s="285" t="s">
        <v>104</v>
      </c>
      <c r="D18" s="285"/>
      <c r="E18" s="285" t="s">
        <v>105</v>
      </c>
      <c r="F18" s="285" t="s">
        <v>106</v>
      </c>
      <c r="G18" s="299" t="s">
        <v>100</v>
      </c>
      <c r="H18" s="285" t="s">
        <v>101</v>
      </c>
      <c r="I18" s="285">
        <v>8</v>
      </c>
      <c r="J18" s="299" t="s">
        <v>135</v>
      </c>
      <c r="K18" s="300">
        <v>43112</v>
      </c>
      <c r="L18" s="284">
        <f t="shared" si="0"/>
        <v>2500</v>
      </c>
      <c r="M18" s="285" t="s">
        <v>488</v>
      </c>
      <c r="N18" s="285">
        <v>0</v>
      </c>
      <c r="O18" s="301">
        <v>2500</v>
      </c>
      <c r="P18" s="285" t="s">
        <v>381</v>
      </c>
      <c r="Q18" s="107" t="s">
        <v>102</v>
      </c>
    </row>
    <row r="19" spans="1:17" ht="76.5" x14ac:dyDescent="0.2">
      <c r="A19" s="275">
        <v>15</v>
      </c>
      <c r="B19" s="285" t="s">
        <v>107</v>
      </c>
      <c r="C19" s="285" t="s">
        <v>108</v>
      </c>
      <c r="D19" s="285"/>
      <c r="E19" s="285" t="s">
        <v>107</v>
      </c>
      <c r="F19" s="285" t="s">
        <v>109</v>
      </c>
      <c r="G19" s="299" t="s">
        <v>136</v>
      </c>
      <c r="H19" s="285" t="s">
        <v>89</v>
      </c>
      <c r="I19" s="285">
        <v>24</v>
      </c>
      <c r="J19" s="299" t="s">
        <v>137</v>
      </c>
      <c r="K19" s="300">
        <v>43112</v>
      </c>
      <c r="L19" s="284">
        <f t="shared" si="0"/>
        <v>3464</v>
      </c>
      <c r="M19" s="298" t="s">
        <v>494</v>
      </c>
      <c r="N19" s="285">
        <v>0</v>
      </c>
      <c r="O19" s="301">
        <v>3464</v>
      </c>
      <c r="P19" s="285" t="s">
        <v>110</v>
      </c>
      <c r="Q19" s="107" t="s">
        <v>102</v>
      </c>
    </row>
    <row r="20" spans="1:17" ht="63.75" x14ac:dyDescent="0.2">
      <c r="A20" s="281">
        <v>16</v>
      </c>
      <c r="B20" s="302" t="s">
        <v>111</v>
      </c>
      <c r="C20" s="302" t="s">
        <v>112</v>
      </c>
      <c r="D20" s="302"/>
      <c r="E20" s="302" t="s">
        <v>113</v>
      </c>
      <c r="F20" s="302" t="s">
        <v>114</v>
      </c>
      <c r="G20" s="318" t="s">
        <v>115</v>
      </c>
      <c r="H20" s="302" t="s">
        <v>116</v>
      </c>
      <c r="I20" s="302" t="s">
        <v>117</v>
      </c>
      <c r="J20" s="303" t="s">
        <v>382</v>
      </c>
      <c r="K20" s="303" t="s">
        <v>383</v>
      </c>
      <c r="L20" s="284">
        <f t="shared" si="0"/>
        <v>3100</v>
      </c>
      <c r="M20" s="304" t="s">
        <v>495</v>
      </c>
      <c r="N20" s="302">
        <v>0</v>
      </c>
      <c r="O20" s="305">
        <v>3100</v>
      </c>
      <c r="P20" s="302" t="s">
        <v>118</v>
      </c>
      <c r="Q20" s="107" t="s">
        <v>33</v>
      </c>
    </row>
    <row r="21" spans="1:17" ht="153" x14ac:dyDescent="0.2">
      <c r="A21" s="275">
        <v>17</v>
      </c>
      <c r="B21" s="302" t="s">
        <v>119</v>
      </c>
      <c r="C21" s="302" t="s">
        <v>120</v>
      </c>
      <c r="D21" s="302"/>
      <c r="E21" s="302" t="s">
        <v>121</v>
      </c>
      <c r="F21" s="302" t="s">
        <v>122</v>
      </c>
      <c r="G21" s="318" t="s">
        <v>136</v>
      </c>
      <c r="H21" s="302" t="s">
        <v>123</v>
      </c>
      <c r="I21" s="302" t="s">
        <v>124</v>
      </c>
      <c r="J21" s="303" t="s">
        <v>384</v>
      </c>
      <c r="K21" s="303" t="s">
        <v>385</v>
      </c>
      <c r="L21" s="284">
        <f t="shared" si="0"/>
        <v>2500</v>
      </c>
      <c r="M21" s="304" t="s">
        <v>496</v>
      </c>
      <c r="N21" s="302">
        <v>0</v>
      </c>
      <c r="O21" s="305">
        <v>2500</v>
      </c>
      <c r="P21" s="302" t="s">
        <v>125</v>
      </c>
      <c r="Q21" s="107" t="s">
        <v>33</v>
      </c>
    </row>
    <row r="22" spans="1:17" ht="153" x14ac:dyDescent="0.2">
      <c r="A22" s="281">
        <v>18</v>
      </c>
      <c r="B22" s="302" t="s">
        <v>126</v>
      </c>
      <c r="C22" s="302" t="s">
        <v>127</v>
      </c>
      <c r="D22" s="302"/>
      <c r="E22" s="302" t="s">
        <v>128</v>
      </c>
      <c r="F22" s="302" t="s">
        <v>129</v>
      </c>
      <c r="G22" s="318" t="s">
        <v>130</v>
      </c>
      <c r="H22" s="302" t="s">
        <v>131</v>
      </c>
      <c r="I22" s="302" t="s">
        <v>132</v>
      </c>
      <c r="J22" s="302" t="s">
        <v>133</v>
      </c>
      <c r="K22" s="306">
        <v>43435</v>
      </c>
      <c r="L22" s="284">
        <f t="shared" si="0"/>
        <v>2620</v>
      </c>
      <c r="M22" s="304" t="s">
        <v>497</v>
      </c>
      <c r="N22" s="302">
        <v>0</v>
      </c>
      <c r="O22" s="305">
        <v>2620</v>
      </c>
      <c r="P22" s="302" t="s">
        <v>134</v>
      </c>
      <c r="Q22" s="107" t="s">
        <v>33</v>
      </c>
    </row>
    <row r="23" spans="1:17" x14ac:dyDescent="0.2">
      <c r="A23" s="102"/>
      <c r="B23" s="102"/>
      <c r="C23" s="108"/>
      <c r="D23" s="108"/>
      <c r="E23" s="102"/>
      <c r="F23" s="102"/>
      <c r="G23" s="319"/>
      <c r="H23" s="102"/>
      <c r="I23" s="102"/>
      <c r="J23" s="109"/>
      <c r="K23" s="109"/>
      <c r="L23" s="110"/>
      <c r="M23" s="102"/>
      <c r="N23" s="260">
        <f>SUM(N5:N22)</f>
        <v>11817.92</v>
      </c>
      <c r="O23" s="260">
        <f>SUM(O5:O22)</f>
        <v>38334</v>
      </c>
      <c r="P23" s="261">
        <f>SUM(N23:O23)</f>
        <v>50151.92</v>
      </c>
      <c r="Q23" s="102"/>
    </row>
    <row r="24" spans="1:17" x14ac:dyDescent="0.2">
      <c r="N24" s="260" t="s">
        <v>491</v>
      </c>
      <c r="O24" s="101">
        <v>38334</v>
      </c>
    </row>
    <row r="25" spans="1:17" x14ac:dyDescent="0.2">
      <c r="N25" s="101" t="s">
        <v>490</v>
      </c>
      <c r="O25" s="260">
        <f>O24-O23</f>
        <v>0</v>
      </c>
    </row>
    <row r="26" spans="1:17" x14ac:dyDescent="0.2">
      <c r="N26" s="262"/>
      <c r="O26" s="263"/>
    </row>
  </sheetData>
  <mergeCells count="2">
    <mergeCell ref="C2:F2"/>
    <mergeCell ref="A1:G1"/>
  </mergeCells>
  <pageMargins left="0.7" right="0.7" top="0.75" bottom="0.75" header="0.3" footer="0.3"/>
  <pageSetup paperSize="9" orientation="portrait" r:id="rId1"/>
  <ignoredErrors>
    <ignoredError sqref="G19 G21 G15 G12:G13 G6:G11"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opLeftCell="A11" workbookViewId="0">
      <selection activeCell="A7" sqref="A7:A17"/>
    </sheetView>
  </sheetViews>
  <sheetFormatPr defaultRowHeight="12.75" x14ac:dyDescent="0.2"/>
  <cols>
    <col min="1" max="1" width="5.28515625" style="203" bestFit="1" customWidth="1"/>
    <col min="2" max="2" width="23.42578125" style="203" customWidth="1"/>
    <col min="3" max="3" width="30.28515625" style="203" bestFit="1" customWidth="1"/>
    <col min="4" max="4" width="16.7109375" style="203" bestFit="1" customWidth="1"/>
    <col min="5" max="5" width="37" style="203" bestFit="1" customWidth="1"/>
    <col min="6" max="6" width="12.5703125" style="203" customWidth="1"/>
    <col min="7" max="7" width="20.42578125" style="203" customWidth="1"/>
    <col min="8" max="8" width="20.140625" style="203" bestFit="1" customWidth="1"/>
    <col min="9" max="9" width="12.7109375" style="203" bestFit="1" customWidth="1"/>
    <col min="10" max="10" width="13" style="203" bestFit="1" customWidth="1"/>
    <col min="11" max="11" width="9.140625" style="203"/>
    <col min="12" max="12" width="32.42578125" style="203" bestFit="1" customWidth="1"/>
    <col min="13" max="15" width="9.140625" style="203"/>
    <col min="16" max="16384" width="9.140625" style="101"/>
  </cols>
  <sheetData>
    <row r="1" spans="1:15" ht="25.5" x14ac:dyDescent="0.35">
      <c r="A1" s="321" t="s">
        <v>398</v>
      </c>
      <c r="B1" s="321"/>
      <c r="C1" s="321"/>
      <c r="D1" s="321"/>
      <c r="E1" s="321"/>
      <c r="F1" s="321"/>
      <c r="G1" s="321"/>
      <c r="H1" s="185"/>
      <c r="I1" s="185"/>
      <c r="J1" s="186"/>
      <c r="K1" s="187"/>
      <c r="L1" s="186"/>
      <c r="M1" s="186"/>
      <c r="N1" s="186"/>
      <c r="O1" s="186"/>
    </row>
    <row r="2" spans="1:15" x14ac:dyDescent="0.2">
      <c r="A2" s="322" t="s">
        <v>432</v>
      </c>
      <c r="B2" s="323"/>
      <c r="C2" s="323"/>
      <c r="D2" s="323"/>
      <c r="E2" s="323"/>
      <c r="F2" s="323"/>
      <c r="G2" s="324"/>
      <c r="H2" s="188"/>
      <c r="I2" s="188"/>
      <c r="J2" s="186"/>
      <c r="K2" s="187"/>
      <c r="L2" s="186"/>
      <c r="M2" s="186"/>
      <c r="N2" s="186"/>
      <c r="O2" s="186"/>
    </row>
    <row r="3" spans="1:15" x14ac:dyDescent="0.2">
      <c r="A3" s="325"/>
      <c r="B3" s="326"/>
      <c r="C3" s="326"/>
      <c r="D3" s="326"/>
      <c r="E3" s="326"/>
      <c r="F3" s="326"/>
      <c r="G3" s="327"/>
      <c r="H3" s="188"/>
      <c r="I3" s="188"/>
      <c r="J3" s="189"/>
      <c r="K3" s="190"/>
      <c r="L3" s="189"/>
      <c r="M3" s="189"/>
      <c r="N3" s="189"/>
      <c r="O3" s="189"/>
    </row>
    <row r="4" spans="1:15" x14ac:dyDescent="0.2">
      <c r="A4" s="328"/>
      <c r="B4" s="329"/>
      <c r="C4" s="329"/>
      <c r="D4" s="329"/>
      <c r="E4" s="329"/>
      <c r="F4" s="329"/>
      <c r="G4" s="330"/>
      <c r="H4" s="188"/>
      <c r="I4" s="188"/>
      <c r="J4" s="189"/>
      <c r="K4" s="190"/>
      <c r="L4" s="189"/>
      <c r="M4" s="189"/>
      <c r="N4" s="189"/>
      <c r="O4" s="189"/>
    </row>
    <row r="5" spans="1:15" ht="25.5" x14ac:dyDescent="0.2">
      <c r="A5" s="191" t="s">
        <v>0</v>
      </c>
      <c r="B5" s="191" t="s">
        <v>1</v>
      </c>
      <c r="C5" s="192" t="s">
        <v>138</v>
      </c>
      <c r="D5" s="192" t="s">
        <v>4</v>
      </c>
      <c r="E5" s="192" t="s">
        <v>5</v>
      </c>
      <c r="F5" s="193" t="s">
        <v>6</v>
      </c>
      <c r="G5" s="191" t="s">
        <v>7</v>
      </c>
      <c r="H5" s="192" t="s">
        <v>8</v>
      </c>
      <c r="I5" s="191" t="s">
        <v>9</v>
      </c>
      <c r="J5" s="191" t="s">
        <v>10</v>
      </c>
      <c r="K5" s="194" t="s">
        <v>11</v>
      </c>
      <c r="L5" s="191" t="s">
        <v>12</v>
      </c>
      <c r="M5" s="191">
        <v>2017</v>
      </c>
      <c r="N5" s="191">
        <v>2018</v>
      </c>
      <c r="O5" s="191" t="s">
        <v>13</v>
      </c>
    </row>
    <row r="6" spans="1:15" ht="60" customHeight="1" x14ac:dyDescent="0.2">
      <c r="A6" s="195"/>
      <c r="B6" s="196" t="s">
        <v>14</v>
      </c>
      <c r="C6" s="197" t="s">
        <v>139</v>
      </c>
      <c r="D6" s="198" t="s">
        <v>140</v>
      </c>
      <c r="E6" s="197" t="s">
        <v>18</v>
      </c>
      <c r="F6" s="199"/>
      <c r="G6" s="198" t="s">
        <v>19</v>
      </c>
      <c r="H6" s="200" t="s">
        <v>141</v>
      </c>
      <c r="I6" s="198" t="s">
        <v>21</v>
      </c>
      <c r="J6" s="198" t="s">
        <v>22</v>
      </c>
      <c r="K6" s="198" t="s">
        <v>142</v>
      </c>
      <c r="L6" s="198" t="s">
        <v>433</v>
      </c>
      <c r="M6" s="198" t="s">
        <v>143</v>
      </c>
      <c r="N6" s="198" t="s">
        <v>144</v>
      </c>
      <c r="O6" s="198" t="s">
        <v>26</v>
      </c>
    </row>
    <row r="7" spans="1:15" ht="105" x14ac:dyDescent="0.2">
      <c r="A7" s="159">
        <v>1</v>
      </c>
      <c r="B7" s="160" t="s">
        <v>415</v>
      </c>
      <c r="C7" s="161" t="s">
        <v>416</v>
      </c>
      <c r="D7" s="163" t="s">
        <v>146</v>
      </c>
      <c r="E7" s="164" t="s">
        <v>417</v>
      </c>
      <c r="F7" s="163" t="s">
        <v>431</v>
      </c>
      <c r="G7" s="163" t="s">
        <v>445</v>
      </c>
      <c r="H7" s="165" t="s">
        <v>148</v>
      </c>
      <c r="I7" s="166" t="s">
        <v>149</v>
      </c>
      <c r="J7" s="166" t="s">
        <v>150</v>
      </c>
      <c r="K7" s="167">
        <v>1890</v>
      </c>
      <c r="L7" s="163" t="s">
        <v>438</v>
      </c>
      <c r="M7" s="168">
        <v>672</v>
      </c>
      <c r="N7" s="169">
        <v>1218</v>
      </c>
      <c r="O7" s="163" t="s">
        <v>151</v>
      </c>
    </row>
    <row r="8" spans="1:15" ht="104.25" x14ac:dyDescent="0.2">
      <c r="A8" s="170">
        <v>2</v>
      </c>
      <c r="B8" s="160" t="s">
        <v>415</v>
      </c>
      <c r="C8" s="161" t="s">
        <v>444</v>
      </c>
      <c r="D8" s="163" t="s">
        <v>418</v>
      </c>
      <c r="E8" s="171" t="s">
        <v>419</v>
      </c>
      <c r="F8" s="163" t="s">
        <v>431</v>
      </c>
      <c r="G8" s="204" t="s">
        <v>147</v>
      </c>
      <c r="H8" s="163" t="s">
        <v>152</v>
      </c>
      <c r="I8" s="166" t="s">
        <v>149</v>
      </c>
      <c r="J8" s="166" t="s">
        <v>150</v>
      </c>
      <c r="K8" s="167">
        <v>5770</v>
      </c>
      <c r="L8" s="163" t="s">
        <v>437</v>
      </c>
      <c r="M8" s="168">
        <v>1717</v>
      </c>
      <c r="N8" s="169">
        <v>4053</v>
      </c>
      <c r="O8" s="163" t="s">
        <v>151</v>
      </c>
    </row>
    <row r="9" spans="1:15" ht="88.5" x14ac:dyDescent="0.2">
      <c r="A9" s="159">
        <v>3</v>
      </c>
      <c r="B9" s="160" t="s">
        <v>415</v>
      </c>
      <c r="C9" s="161" t="s">
        <v>153</v>
      </c>
      <c r="D9" s="163" t="s">
        <v>420</v>
      </c>
      <c r="E9" s="164" t="s">
        <v>154</v>
      </c>
      <c r="F9" s="160" t="s">
        <v>431</v>
      </c>
      <c r="G9" s="204" t="s">
        <v>147</v>
      </c>
      <c r="H9" s="165" t="s">
        <v>155</v>
      </c>
      <c r="I9" s="166" t="s">
        <v>149</v>
      </c>
      <c r="J9" s="166" t="s">
        <v>150</v>
      </c>
      <c r="K9" s="167">
        <v>4580</v>
      </c>
      <c r="L9" s="160" t="s">
        <v>436</v>
      </c>
      <c r="M9" s="168">
        <v>1645</v>
      </c>
      <c r="N9" s="169">
        <v>2935</v>
      </c>
      <c r="O9" s="163" t="s">
        <v>151</v>
      </c>
    </row>
    <row r="10" spans="1:15" ht="89.25" x14ac:dyDescent="0.2">
      <c r="A10" s="170">
        <v>4</v>
      </c>
      <c r="B10" s="160" t="s">
        <v>415</v>
      </c>
      <c r="C10" s="161" t="s">
        <v>443</v>
      </c>
      <c r="D10" s="163" t="s">
        <v>156</v>
      </c>
      <c r="E10" s="172" t="s">
        <v>157</v>
      </c>
      <c r="F10" s="163" t="s">
        <v>431</v>
      </c>
      <c r="G10" s="204" t="s">
        <v>147</v>
      </c>
      <c r="H10" s="165" t="s">
        <v>158</v>
      </c>
      <c r="I10" s="166" t="s">
        <v>149</v>
      </c>
      <c r="J10" s="166" t="s">
        <v>150</v>
      </c>
      <c r="K10" s="167">
        <v>3190</v>
      </c>
      <c r="L10" s="160" t="s">
        <v>435</v>
      </c>
      <c r="M10" s="168">
        <v>973</v>
      </c>
      <c r="N10" s="169">
        <v>2217</v>
      </c>
      <c r="O10" s="163" t="s">
        <v>151</v>
      </c>
    </row>
    <row r="11" spans="1:15" ht="90" x14ac:dyDescent="0.2">
      <c r="A11" s="159">
        <v>5</v>
      </c>
      <c r="B11" s="160" t="s">
        <v>415</v>
      </c>
      <c r="C11" s="161" t="s">
        <v>442</v>
      </c>
      <c r="D11" s="163" t="s">
        <v>421</v>
      </c>
      <c r="E11" s="164" t="s">
        <v>159</v>
      </c>
      <c r="F11" s="163" t="s">
        <v>431</v>
      </c>
      <c r="G11" s="204" t="s">
        <v>147</v>
      </c>
      <c r="H11" s="165" t="s">
        <v>160</v>
      </c>
      <c r="I11" s="166" t="s">
        <v>149</v>
      </c>
      <c r="J11" s="166" t="s">
        <v>150</v>
      </c>
      <c r="K11" s="167">
        <v>7270</v>
      </c>
      <c r="L11" s="160" t="s">
        <v>439</v>
      </c>
      <c r="M11" s="168">
        <v>2217</v>
      </c>
      <c r="N11" s="169">
        <v>5053</v>
      </c>
      <c r="O11" s="163" t="s">
        <v>151</v>
      </c>
    </row>
    <row r="12" spans="1:15" ht="88.5" x14ac:dyDescent="0.2">
      <c r="A12" s="170">
        <v>6</v>
      </c>
      <c r="B12" s="160" t="s">
        <v>415</v>
      </c>
      <c r="C12" s="173" t="s">
        <v>422</v>
      </c>
      <c r="D12" s="165" t="s">
        <v>423</v>
      </c>
      <c r="E12" s="172" t="s">
        <v>424</v>
      </c>
      <c r="F12" s="163" t="s">
        <v>434</v>
      </c>
      <c r="G12" s="163" t="s">
        <v>446</v>
      </c>
      <c r="H12" s="165" t="s">
        <v>158</v>
      </c>
      <c r="I12" s="166" t="s">
        <v>149</v>
      </c>
      <c r="J12" s="166" t="s">
        <v>150</v>
      </c>
      <c r="K12" s="167">
        <v>2190</v>
      </c>
      <c r="L12" s="159" t="s">
        <v>440</v>
      </c>
      <c r="M12" s="168">
        <v>672</v>
      </c>
      <c r="N12" s="169">
        <v>1518</v>
      </c>
      <c r="O12" s="163" t="s">
        <v>151</v>
      </c>
    </row>
    <row r="13" spans="1:15" ht="88.5" x14ac:dyDescent="0.25">
      <c r="A13" s="159">
        <v>7</v>
      </c>
      <c r="B13" s="160" t="s">
        <v>415</v>
      </c>
      <c r="C13" s="162" t="s">
        <v>425</v>
      </c>
      <c r="D13" s="165" t="s">
        <v>121</v>
      </c>
      <c r="E13" s="174" t="s">
        <v>161</v>
      </c>
      <c r="F13" s="163" t="s">
        <v>431</v>
      </c>
      <c r="G13" s="204" t="s">
        <v>147</v>
      </c>
      <c r="H13" s="165" t="s">
        <v>158</v>
      </c>
      <c r="I13" s="166" t="s">
        <v>149</v>
      </c>
      <c r="J13" s="166" t="s">
        <v>150</v>
      </c>
      <c r="K13" s="167">
        <v>2790</v>
      </c>
      <c r="L13" s="159" t="s">
        <v>441</v>
      </c>
      <c r="M13" s="168">
        <v>772</v>
      </c>
      <c r="N13" s="169">
        <v>2018</v>
      </c>
      <c r="O13" s="163" t="s">
        <v>151</v>
      </c>
    </row>
    <row r="14" spans="1:15" ht="88.5" x14ac:dyDescent="0.2">
      <c r="A14" s="170">
        <v>8</v>
      </c>
      <c r="B14" s="160" t="s">
        <v>415</v>
      </c>
      <c r="C14" s="173" t="s">
        <v>426</v>
      </c>
      <c r="D14" s="165" t="s">
        <v>162</v>
      </c>
      <c r="E14" s="172" t="s">
        <v>163</v>
      </c>
      <c r="F14" s="163" t="s">
        <v>431</v>
      </c>
      <c r="G14" s="204" t="s">
        <v>147</v>
      </c>
      <c r="H14" s="165" t="s">
        <v>158</v>
      </c>
      <c r="I14" s="166" t="s">
        <v>149</v>
      </c>
      <c r="J14" s="166" t="s">
        <v>150</v>
      </c>
      <c r="K14" s="167">
        <v>2090</v>
      </c>
      <c r="L14" s="159" t="s">
        <v>447</v>
      </c>
      <c r="M14" s="168">
        <v>772</v>
      </c>
      <c r="N14" s="169">
        <v>1318</v>
      </c>
      <c r="O14" s="163" t="s">
        <v>151</v>
      </c>
    </row>
    <row r="15" spans="1:15" ht="89.25" x14ac:dyDescent="0.2">
      <c r="A15" s="159">
        <v>9</v>
      </c>
      <c r="B15" s="160" t="s">
        <v>415</v>
      </c>
      <c r="C15" s="173" t="s">
        <v>427</v>
      </c>
      <c r="D15" s="165" t="s">
        <v>164</v>
      </c>
      <c r="E15" s="172" t="s">
        <v>165</v>
      </c>
      <c r="F15" s="163" t="s">
        <v>431</v>
      </c>
      <c r="G15" s="204" t="s">
        <v>147</v>
      </c>
      <c r="H15" s="165" t="s">
        <v>158</v>
      </c>
      <c r="I15" s="166" t="s">
        <v>149</v>
      </c>
      <c r="J15" s="166" t="s">
        <v>150</v>
      </c>
      <c r="K15" s="167">
        <v>2090</v>
      </c>
      <c r="L15" s="159" t="s">
        <v>448</v>
      </c>
      <c r="M15" s="168">
        <v>672</v>
      </c>
      <c r="N15" s="169">
        <v>1418</v>
      </c>
      <c r="O15" s="163" t="s">
        <v>151</v>
      </c>
    </row>
    <row r="16" spans="1:15" ht="75" x14ac:dyDescent="0.2">
      <c r="A16" s="170">
        <v>10</v>
      </c>
      <c r="B16" s="160" t="s">
        <v>415</v>
      </c>
      <c r="C16" s="175" t="s">
        <v>428</v>
      </c>
      <c r="D16" s="163" t="s">
        <v>429</v>
      </c>
      <c r="E16" s="172" t="s">
        <v>430</v>
      </c>
      <c r="F16" s="163" t="s">
        <v>431</v>
      </c>
      <c r="G16" s="204" t="s">
        <v>147</v>
      </c>
      <c r="H16" s="165"/>
      <c r="I16" s="176">
        <v>2017</v>
      </c>
      <c r="J16" s="166" t="s">
        <v>150</v>
      </c>
      <c r="K16" s="167">
        <v>4682</v>
      </c>
      <c r="L16" s="163" t="s">
        <v>449</v>
      </c>
      <c r="M16" s="168">
        <v>916</v>
      </c>
      <c r="N16" s="169">
        <v>3766</v>
      </c>
      <c r="O16" s="163" t="s">
        <v>151</v>
      </c>
    </row>
    <row r="17" spans="1:15" ht="60" x14ac:dyDescent="0.25">
      <c r="A17" s="159">
        <v>11</v>
      </c>
      <c r="B17" s="160" t="s">
        <v>415</v>
      </c>
      <c r="C17" s="177" t="s">
        <v>451</v>
      </c>
      <c r="D17" s="159" t="s">
        <v>450</v>
      </c>
      <c r="E17" s="178" t="s">
        <v>166</v>
      </c>
      <c r="F17" s="163" t="s">
        <v>431</v>
      </c>
      <c r="G17" s="204" t="s">
        <v>147</v>
      </c>
      <c r="H17" s="179"/>
      <c r="I17" s="165">
        <v>2017</v>
      </c>
      <c r="J17" s="166" t="s">
        <v>150</v>
      </c>
      <c r="K17" s="167">
        <v>5402</v>
      </c>
      <c r="L17" s="167" t="s">
        <v>452</v>
      </c>
      <c r="M17" s="168">
        <v>802</v>
      </c>
      <c r="N17" s="169">
        <v>4600</v>
      </c>
      <c r="O17" s="163" t="s">
        <v>151</v>
      </c>
    </row>
    <row r="18" spans="1:15" ht="15" x14ac:dyDescent="0.25">
      <c r="A18" s="159"/>
      <c r="B18" s="180"/>
      <c r="C18" s="181"/>
      <c r="D18" s="182"/>
      <c r="E18" s="179"/>
      <c r="F18" s="183"/>
      <c r="G18" s="179"/>
      <c r="H18" s="179"/>
      <c r="I18" s="179"/>
      <c r="J18" s="179"/>
      <c r="K18" s="179"/>
      <c r="L18" s="179"/>
      <c r="M18" s="179"/>
      <c r="N18" s="184">
        <v>30114</v>
      </c>
      <c r="O18" s="179"/>
    </row>
    <row r="19" spans="1:15" ht="15" x14ac:dyDescent="0.25">
      <c r="A19" s="201"/>
      <c r="B19" s="201"/>
      <c r="C19" s="202"/>
      <c r="D19" s="201"/>
      <c r="E19" s="201"/>
      <c r="F19" s="201"/>
      <c r="G19" s="201"/>
      <c r="H19" s="201"/>
      <c r="I19" s="201"/>
      <c r="J19" s="201"/>
      <c r="K19" s="201"/>
      <c r="L19" s="201"/>
      <c r="M19" s="201"/>
      <c r="N19" s="201"/>
      <c r="O19" s="201"/>
    </row>
  </sheetData>
  <mergeCells count="2">
    <mergeCell ref="A1:G1"/>
    <mergeCell ref="A2:G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topLeftCell="A4" zoomScale="98" zoomScaleNormal="98" workbookViewId="0">
      <selection activeCell="J13" sqref="J13"/>
    </sheetView>
  </sheetViews>
  <sheetFormatPr defaultRowHeight="15" x14ac:dyDescent="0.25"/>
  <cols>
    <col min="1" max="1" width="5.5703125" bestFit="1" customWidth="1"/>
    <col min="2" max="2" width="18.42578125" customWidth="1"/>
    <col min="3" max="3" width="23" customWidth="1"/>
    <col min="4" max="4" width="26.85546875" customWidth="1"/>
    <col min="5" max="5" width="33.5703125" customWidth="1"/>
    <col min="6" max="6" width="19.28515625" customWidth="1"/>
    <col min="7" max="7" width="14.85546875" customWidth="1"/>
    <col min="8" max="8" width="15.5703125" customWidth="1"/>
    <col min="9" max="9" width="15.140625" customWidth="1"/>
    <col min="10" max="10" width="31" customWidth="1"/>
    <col min="11" max="11" width="13.7109375" customWidth="1"/>
    <col min="12" max="12" width="10" style="147" bestFit="1" customWidth="1"/>
    <col min="13" max="13" width="26.140625" customWidth="1"/>
  </cols>
  <sheetData>
    <row r="1" spans="1:13" ht="15.75" hidden="1" x14ac:dyDescent="0.25">
      <c r="A1" s="331" t="s">
        <v>325</v>
      </c>
      <c r="B1" s="331"/>
      <c r="C1" s="331"/>
      <c r="D1" s="331"/>
      <c r="E1" s="331"/>
      <c r="F1" s="331"/>
      <c r="G1" s="111"/>
      <c r="H1" s="112"/>
      <c r="I1" s="113"/>
      <c r="J1" s="112"/>
      <c r="K1" s="112"/>
      <c r="L1" s="142"/>
      <c r="M1" s="112"/>
    </row>
    <row r="2" spans="1:13" hidden="1" x14ac:dyDescent="0.25">
      <c r="A2" s="332" t="s">
        <v>326</v>
      </c>
      <c r="B2" s="332"/>
      <c r="C2" s="332"/>
      <c r="D2" s="332"/>
      <c r="E2" s="332"/>
      <c r="F2" s="332"/>
      <c r="G2" s="111"/>
      <c r="H2" s="114"/>
      <c r="I2" s="115"/>
      <c r="J2" s="114"/>
      <c r="K2" s="114"/>
      <c r="L2" s="143"/>
      <c r="M2" s="114"/>
    </row>
    <row r="3" spans="1:13" hidden="1" x14ac:dyDescent="0.25">
      <c r="A3" s="332"/>
      <c r="B3" s="332"/>
      <c r="C3" s="332"/>
      <c r="D3" s="332"/>
      <c r="E3" s="332"/>
      <c r="F3" s="332"/>
      <c r="G3" s="111"/>
      <c r="H3" s="114"/>
      <c r="I3" s="115"/>
      <c r="J3" s="114"/>
      <c r="K3" s="114"/>
      <c r="L3" s="143"/>
      <c r="M3" s="114"/>
    </row>
    <row r="4" spans="1:13" ht="25.5" x14ac:dyDescent="0.35">
      <c r="A4" s="321" t="s">
        <v>398</v>
      </c>
      <c r="B4" s="321"/>
      <c r="C4" s="321"/>
      <c r="D4" s="321"/>
      <c r="E4" s="321"/>
      <c r="F4" s="321"/>
      <c r="G4" s="321"/>
      <c r="H4" s="114"/>
      <c r="I4" s="115"/>
      <c r="J4" s="114"/>
      <c r="K4" s="114"/>
      <c r="L4" s="143"/>
      <c r="M4" s="114"/>
    </row>
    <row r="5" spans="1:13" ht="15" customHeight="1" x14ac:dyDescent="0.25">
      <c r="A5" s="101"/>
      <c r="B5" s="101"/>
      <c r="C5" s="320" t="s">
        <v>499</v>
      </c>
      <c r="D5" s="320"/>
      <c r="E5" s="320"/>
      <c r="F5" s="320"/>
      <c r="G5" s="259"/>
      <c r="H5" s="114"/>
      <c r="I5" s="115"/>
      <c r="J5" s="114"/>
      <c r="K5" s="114"/>
      <c r="L5" s="143"/>
      <c r="M5" s="114"/>
    </row>
    <row r="6" spans="1:13" ht="25.5" x14ac:dyDescent="0.25">
      <c r="A6" s="1" t="s">
        <v>0</v>
      </c>
      <c r="B6" s="1" t="s">
        <v>1</v>
      </c>
      <c r="C6" s="2" t="s">
        <v>138</v>
      </c>
      <c r="D6" s="2" t="s">
        <v>4</v>
      </c>
      <c r="E6" s="2" t="s">
        <v>5</v>
      </c>
      <c r="F6" s="3" t="s">
        <v>6</v>
      </c>
      <c r="G6" s="116" t="s">
        <v>9</v>
      </c>
      <c r="H6" s="1" t="s">
        <v>10</v>
      </c>
      <c r="I6" s="4" t="s">
        <v>11</v>
      </c>
      <c r="J6" s="1" t="s">
        <v>12</v>
      </c>
      <c r="K6" s="1">
        <v>2017</v>
      </c>
      <c r="L6" s="144">
        <v>2018</v>
      </c>
      <c r="M6" s="1" t="s">
        <v>13</v>
      </c>
    </row>
    <row r="7" spans="1:13" ht="165" x14ac:dyDescent="0.25">
      <c r="A7" s="117"/>
      <c r="B7" s="118" t="s">
        <v>14</v>
      </c>
      <c r="C7" s="119" t="s">
        <v>139</v>
      </c>
      <c r="D7" s="119" t="s">
        <v>140</v>
      </c>
      <c r="E7" s="119" t="s">
        <v>18</v>
      </c>
      <c r="F7" s="120"/>
      <c r="G7" s="121" t="s">
        <v>327</v>
      </c>
      <c r="H7" s="119" t="s">
        <v>22</v>
      </c>
      <c r="I7" s="119" t="s">
        <v>142</v>
      </c>
      <c r="J7" s="119" t="s">
        <v>328</v>
      </c>
      <c r="K7" s="119" t="s">
        <v>329</v>
      </c>
      <c r="L7" s="145" t="s">
        <v>144</v>
      </c>
      <c r="M7" s="119" t="s">
        <v>26</v>
      </c>
    </row>
    <row r="8" spans="1:13" s="123" customFormat="1" ht="75" x14ac:dyDescent="0.25">
      <c r="A8" s="132">
        <v>1</v>
      </c>
      <c r="B8" s="132" t="s">
        <v>374</v>
      </c>
      <c r="C8" s="133" t="s">
        <v>330</v>
      </c>
      <c r="D8" s="132" t="s">
        <v>392</v>
      </c>
      <c r="E8" s="132" t="s">
        <v>413</v>
      </c>
      <c r="F8" s="132" t="s">
        <v>331</v>
      </c>
      <c r="G8" s="124" t="s">
        <v>332</v>
      </c>
      <c r="H8" s="124" t="s">
        <v>333</v>
      </c>
      <c r="I8" s="134">
        <f>K8+L8</f>
        <v>2520</v>
      </c>
      <c r="J8" s="132" t="s">
        <v>456</v>
      </c>
      <c r="K8" s="135">
        <v>1120</v>
      </c>
      <c r="L8" s="135">
        <v>1400</v>
      </c>
      <c r="M8" s="132" t="s">
        <v>151</v>
      </c>
    </row>
    <row r="9" spans="1:13" s="123" customFormat="1" ht="60" x14ac:dyDescent="0.25">
      <c r="A9" s="132">
        <v>2</v>
      </c>
      <c r="B9" s="132" t="s">
        <v>374</v>
      </c>
      <c r="C9" s="133" t="s">
        <v>330</v>
      </c>
      <c r="D9" s="132" t="s">
        <v>335</v>
      </c>
      <c r="E9" s="132" t="s">
        <v>387</v>
      </c>
      <c r="F9" s="132" t="s">
        <v>331</v>
      </c>
      <c r="G9" s="124" t="s">
        <v>332</v>
      </c>
      <c r="H9" s="124" t="s">
        <v>336</v>
      </c>
      <c r="I9" s="134">
        <f>K9+L9</f>
        <v>700</v>
      </c>
      <c r="J9" s="132" t="s">
        <v>337</v>
      </c>
      <c r="K9" s="135">
        <v>700</v>
      </c>
      <c r="L9" s="135">
        <v>0</v>
      </c>
      <c r="M9" s="132" t="s">
        <v>151</v>
      </c>
    </row>
    <row r="10" spans="1:13" s="123" customFormat="1" ht="103.5" x14ac:dyDescent="0.25">
      <c r="A10" s="132">
        <v>3</v>
      </c>
      <c r="B10" s="132" t="s">
        <v>374</v>
      </c>
      <c r="C10" s="133" t="s">
        <v>330</v>
      </c>
      <c r="D10" s="132" t="s">
        <v>392</v>
      </c>
      <c r="E10" s="132" t="s">
        <v>388</v>
      </c>
      <c r="F10" s="132" t="s">
        <v>331</v>
      </c>
      <c r="G10" s="124" t="s">
        <v>338</v>
      </c>
      <c r="H10" s="124" t="s">
        <v>339</v>
      </c>
      <c r="I10" s="134">
        <f>K10+L10</f>
        <v>2985</v>
      </c>
      <c r="J10" s="132" t="s">
        <v>453</v>
      </c>
      <c r="K10" s="135">
        <v>0</v>
      </c>
      <c r="L10" s="135">
        <v>2985</v>
      </c>
      <c r="M10" s="132" t="s">
        <v>151</v>
      </c>
    </row>
    <row r="11" spans="1:13" s="123" customFormat="1" ht="133.5" x14ac:dyDescent="0.25">
      <c r="A11" s="132">
        <v>4</v>
      </c>
      <c r="B11" s="132" t="s">
        <v>334</v>
      </c>
      <c r="C11" s="133" t="s">
        <v>340</v>
      </c>
      <c r="D11" s="132" t="s">
        <v>393</v>
      </c>
      <c r="E11" s="132" t="s">
        <v>386</v>
      </c>
      <c r="F11" s="132" t="s">
        <v>331</v>
      </c>
      <c r="G11" s="124" t="s">
        <v>332</v>
      </c>
      <c r="H11" s="124" t="s">
        <v>333</v>
      </c>
      <c r="I11" s="134">
        <f>K11+L11</f>
        <v>2520</v>
      </c>
      <c r="J11" s="132" t="s">
        <v>527</v>
      </c>
      <c r="K11" s="135">
        <v>1120</v>
      </c>
      <c r="L11" s="135">
        <v>1400</v>
      </c>
      <c r="M11" s="132" t="s">
        <v>151</v>
      </c>
    </row>
    <row r="12" spans="1:13" s="123" customFormat="1" ht="60" x14ac:dyDescent="0.25">
      <c r="A12" s="132">
        <v>5</v>
      </c>
      <c r="B12" s="132" t="s">
        <v>374</v>
      </c>
      <c r="C12" s="133" t="s">
        <v>340</v>
      </c>
      <c r="D12" s="132" t="s">
        <v>393</v>
      </c>
      <c r="E12" s="132" t="s">
        <v>371</v>
      </c>
      <c r="F12" s="132" t="s">
        <v>331</v>
      </c>
      <c r="G12" s="124" t="s">
        <v>338</v>
      </c>
      <c r="H12" s="124" t="s">
        <v>339</v>
      </c>
      <c r="I12" s="134">
        <f>K12+L12</f>
        <v>2925</v>
      </c>
      <c r="J12" s="132" t="s">
        <v>454</v>
      </c>
      <c r="K12" s="135">
        <v>0</v>
      </c>
      <c r="L12" s="135">
        <v>2925</v>
      </c>
      <c r="M12" s="132" t="s">
        <v>151</v>
      </c>
    </row>
    <row r="13" spans="1:13" s="123" customFormat="1" ht="75" x14ac:dyDescent="0.25">
      <c r="A13" s="132">
        <v>6</v>
      </c>
      <c r="B13" s="132" t="s">
        <v>341</v>
      </c>
      <c r="C13" s="133" t="s">
        <v>516</v>
      </c>
      <c r="D13" s="132" t="s">
        <v>518</v>
      </c>
      <c r="E13" s="132" t="s">
        <v>372</v>
      </c>
      <c r="F13" s="132" t="s">
        <v>331</v>
      </c>
      <c r="G13" s="124" t="s">
        <v>332</v>
      </c>
      <c r="H13" s="124" t="s">
        <v>339</v>
      </c>
      <c r="I13" s="134">
        <f t="shared" ref="I13:I27" si="0">K13+L13</f>
        <v>3720</v>
      </c>
      <c r="J13" s="132" t="s">
        <v>455</v>
      </c>
      <c r="K13" s="135">
        <v>1120</v>
      </c>
      <c r="L13" s="135">
        <v>2600</v>
      </c>
      <c r="M13" s="132" t="s">
        <v>151</v>
      </c>
    </row>
    <row r="14" spans="1:13" s="123" customFormat="1" ht="89.25" x14ac:dyDescent="0.25">
      <c r="A14" s="132">
        <v>7</v>
      </c>
      <c r="B14" s="132" t="s">
        <v>341</v>
      </c>
      <c r="C14" s="133" t="s">
        <v>342</v>
      </c>
      <c r="D14" s="132" t="s">
        <v>394</v>
      </c>
      <c r="E14" s="132" t="s">
        <v>344</v>
      </c>
      <c r="F14" s="132" t="s">
        <v>331</v>
      </c>
      <c r="G14" s="124" t="s">
        <v>332</v>
      </c>
      <c r="H14" s="124" t="s">
        <v>339</v>
      </c>
      <c r="I14" s="134">
        <f t="shared" si="0"/>
        <v>3720</v>
      </c>
      <c r="J14" s="132" t="s">
        <v>457</v>
      </c>
      <c r="K14" s="135">
        <v>1120</v>
      </c>
      <c r="L14" s="135">
        <v>2600</v>
      </c>
      <c r="M14" s="132" t="s">
        <v>151</v>
      </c>
    </row>
    <row r="15" spans="1:13" s="123" customFormat="1" ht="60" x14ac:dyDescent="0.25">
      <c r="A15" s="132">
        <v>8</v>
      </c>
      <c r="B15" s="132" t="s">
        <v>341</v>
      </c>
      <c r="C15" s="133" t="s">
        <v>342</v>
      </c>
      <c r="D15" s="132" t="s">
        <v>343</v>
      </c>
      <c r="E15" s="132" t="s">
        <v>344</v>
      </c>
      <c r="F15" s="132" t="s">
        <v>331</v>
      </c>
      <c r="G15" s="124" t="s">
        <v>332</v>
      </c>
      <c r="H15" s="124" t="s">
        <v>345</v>
      </c>
      <c r="I15" s="134">
        <f t="shared" si="0"/>
        <v>1800</v>
      </c>
      <c r="J15" s="136" t="s">
        <v>346</v>
      </c>
      <c r="K15" s="135">
        <v>1800</v>
      </c>
      <c r="L15" s="135">
        <v>0</v>
      </c>
      <c r="M15" s="132" t="s">
        <v>151</v>
      </c>
    </row>
    <row r="16" spans="1:13" s="123" customFormat="1" ht="119.25" x14ac:dyDescent="0.25">
      <c r="A16" s="132">
        <v>9</v>
      </c>
      <c r="B16" s="132" t="s">
        <v>341</v>
      </c>
      <c r="C16" s="133" t="s">
        <v>347</v>
      </c>
      <c r="D16" s="132" t="s">
        <v>412</v>
      </c>
      <c r="E16" s="132" t="s">
        <v>348</v>
      </c>
      <c r="F16" s="132" t="s">
        <v>331</v>
      </c>
      <c r="G16" s="124" t="s">
        <v>332</v>
      </c>
      <c r="H16" s="124" t="s">
        <v>339</v>
      </c>
      <c r="I16" s="134">
        <f t="shared" si="0"/>
        <v>1860</v>
      </c>
      <c r="J16" s="132" t="s">
        <v>528</v>
      </c>
      <c r="K16" s="137">
        <v>560</v>
      </c>
      <c r="L16" s="135">
        <v>1300</v>
      </c>
      <c r="M16" s="132" t="s">
        <v>151</v>
      </c>
    </row>
    <row r="17" spans="1:13" s="123" customFormat="1" ht="75" x14ac:dyDescent="0.25">
      <c r="A17" s="132">
        <v>10</v>
      </c>
      <c r="B17" s="132" t="s">
        <v>341</v>
      </c>
      <c r="C17" s="133" t="s">
        <v>347</v>
      </c>
      <c r="D17" s="132" t="s">
        <v>411</v>
      </c>
      <c r="E17" s="132" t="s">
        <v>348</v>
      </c>
      <c r="F17" s="132" t="s">
        <v>331</v>
      </c>
      <c r="G17" s="124" t="s">
        <v>332</v>
      </c>
      <c r="H17" s="125">
        <v>43070</v>
      </c>
      <c r="I17" s="134">
        <f t="shared" si="0"/>
        <v>1500</v>
      </c>
      <c r="J17" s="138" t="s">
        <v>349</v>
      </c>
      <c r="K17" s="126">
        <v>1500</v>
      </c>
      <c r="L17" s="126">
        <v>0</v>
      </c>
      <c r="M17" s="132" t="s">
        <v>151</v>
      </c>
    </row>
    <row r="18" spans="1:13" s="123" customFormat="1" ht="75" x14ac:dyDescent="0.25">
      <c r="A18" s="132">
        <v>11</v>
      </c>
      <c r="B18" s="132" t="s">
        <v>341</v>
      </c>
      <c r="C18" s="133" t="s">
        <v>350</v>
      </c>
      <c r="D18" s="132" t="s">
        <v>517</v>
      </c>
      <c r="E18" s="132" t="s">
        <v>351</v>
      </c>
      <c r="F18" s="132" t="s">
        <v>331</v>
      </c>
      <c r="G18" s="124" t="s">
        <v>332</v>
      </c>
      <c r="H18" s="124" t="s">
        <v>333</v>
      </c>
      <c r="I18" s="134">
        <f>K18+L18</f>
        <v>4426</v>
      </c>
      <c r="J18" s="132" t="s">
        <v>537</v>
      </c>
      <c r="K18" s="135">
        <f>2630+1120</f>
        <v>3750</v>
      </c>
      <c r="L18" s="135">
        <v>676</v>
      </c>
      <c r="M18" s="132" t="s">
        <v>151</v>
      </c>
    </row>
    <row r="19" spans="1:13" s="123" customFormat="1" ht="45" x14ac:dyDescent="0.25">
      <c r="A19" s="132">
        <v>12</v>
      </c>
      <c r="B19" s="132" t="s">
        <v>341</v>
      </c>
      <c r="C19" s="133" t="s">
        <v>389</v>
      </c>
      <c r="D19" s="132" t="s">
        <v>395</v>
      </c>
      <c r="E19" s="132" t="s">
        <v>390</v>
      </c>
      <c r="F19" s="132" t="s">
        <v>256</v>
      </c>
      <c r="G19" s="124" t="s">
        <v>358</v>
      </c>
      <c r="H19" s="124" t="s">
        <v>361</v>
      </c>
      <c r="I19" s="134">
        <v>2600</v>
      </c>
      <c r="J19" s="132" t="s">
        <v>414</v>
      </c>
      <c r="K19" s="135">
        <v>0</v>
      </c>
      <c r="L19" s="135">
        <v>2600</v>
      </c>
      <c r="M19" s="132" t="s">
        <v>151</v>
      </c>
    </row>
    <row r="20" spans="1:13" s="123" customFormat="1" ht="105" x14ac:dyDescent="0.25">
      <c r="A20" s="132">
        <v>13</v>
      </c>
      <c r="B20" s="132" t="s">
        <v>341</v>
      </c>
      <c r="C20" s="133" t="s">
        <v>352</v>
      </c>
      <c r="D20" s="132" t="s">
        <v>515</v>
      </c>
      <c r="E20" s="132" t="s">
        <v>373</v>
      </c>
      <c r="F20" s="132" t="s">
        <v>331</v>
      </c>
      <c r="G20" s="124" t="s">
        <v>332</v>
      </c>
      <c r="H20" s="124" t="s">
        <v>339</v>
      </c>
      <c r="I20" s="134">
        <f t="shared" si="0"/>
        <v>3720</v>
      </c>
      <c r="J20" s="132" t="s">
        <v>529</v>
      </c>
      <c r="K20" s="135">
        <v>1120</v>
      </c>
      <c r="L20" s="135">
        <v>2600</v>
      </c>
      <c r="M20" s="132" t="s">
        <v>151</v>
      </c>
    </row>
    <row r="21" spans="1:13" s="123" customFormat="1" ht="45" x14ac:dyDescent="0.25">
      <c r="A21" s="132">
        <v>14</v>
      </c>
      <c r="B21" s="132" t="s">
        <v>341</v>
      </c>
      <c r="C21" s="133" t="s">
        <v>353</v>
      </c>
      <c r="D21" s="132" t="s">
        <v>354</v>
      </c>
      <c r="E21" s="132" t="s">
        <v>355</v>
      </c>
      <c r="F21" s="132" t="s">
        <v>331</v>
      </c>
      <c r="G21" s="124" t="s">
        <v>332</v>
      </c>
      <c r="H21" s="124" t="s">
        <v>345</v>
      </c>
      <c r="I21" s="134">
        <f t="shared" si="0"/>
        <v>2000</v>
      </c>
      <c r="J21" s="132" t="s">
        <v>356</v>
      </c>
      <c r="K21" s="126">
        <v>2000</v>
      </c>
      <c r="L21" s="126">
        <v>0</v>
      </c>
      <c r="M21" s="132" t="s">
        <v>151</v>
      </c>
    </row>
    <row r="22" spans="1:13" s="123" customFormat="1" ht="75" x14ac:dyDescent="0.25">
      <c r="A22" s="132">
        <v>15</v>
      </c>
      <c r="B22" s="132" t="s">
        <v>341</v>
      </c>
      <c r="C22" s="133" t="s">
        <v>357</v>
      </c>
      <c r="D22" s="132" t="s">
        <v>396</v>
      </c>
      <c r="E22" s="132" t="s">
        <v>348</v>
      </c>
      <c r="F22" s="132" t="s">
        <v>331</v>
      </c>
      <c r="G22" s="124" t="s">
        <v>358</v>
      </c>
      <c r="H22" s="124" t="s">
        <v>339</v>
      </c>
      <c r="I22" s="134">
        <f t="shared" si="0"/>
        <v>1824</v>
      </c>
      <c r="J22" s="132" t="s">
        <v>391</v>
      </c>
      <c r="K22" s="126">
        <v>0</v>
      </c>
      <c r="L22" s="126">
        <v>1824</v>
      </c>
      <c r="M22" s="132" t="s">
        <v>151</v>
      </c>
    </row>
    <row r="23" spans="1:13" s="123" customFormat="1" ht="89.25" x14ac:dyDescent="0.25">
      <c r="A23" s="132">
        <v>16</v>
      </c>
      <c r="B23" s="132" t="s">
        <v>341</v>
      </c>
      <c r="C23" s="133" t="s">
        <v>359</v>
      </c>
      <c r="D23" s="132" t="s">
        <v>459</v>
      </c>
      <c r="E23" s="132" t="s">
        <v>360</v>
      </c>
      <c r="F23" s="132" t="s">
        <v>331</v>
      </c>
      <c r="G23" s="124" t="s">
        <v>358</v>
      </c>
      <c r="H23" s="124" t="s">
        <v>361</v>
      </c>
      <c r="I23" s="134">
        <f t="shared" si="0"/>
        <v>3071</v>
      </c>
      <c r="J23" s="132" t="s">
        <v>397</v>
      </c>
      <c r="K23" s="126">
        <v>0</v>
      </c>
      <c r="L23" s="126">
        <v>3071</v>
      </c>
      <c r="M23" s="132" t="s">
        <v>151</v>
      </c>
    </row>
    <row r="24" spans="1:13" s="123" customFormat="1" ht="60" x14ac:dyDescent="0.25">
      <c r="A24" s="132">
        <v>17</v>
      </c>
      <c r="B24" s="132" t="s">
        <v>362</v>
      </c>
      <c r="C24" s="133" t="s">
        <v>363</v>
      </c>
      <c r="D24" s="141" t="s">
        <v>533</v>
      </c>
      <c r="E24" s="132" t="s">
        <v>364</v>
      </c>
      <c r="F24" s="132" t="s">
        <v>331</v>
      </c>
      <c r="G24" s="124" t="s">
        <v>365</v>
      </c>
      <c r="H24" s="124" t="s">
        <v>366</v>
      </c>
      <c r="I24" s="134">
        <f t="shared" si="0"/>
        <v>1400</v>
      </c>
      <c r="J24" s="132" t="s">
        <v>526</v>
      </c>
      <c r="K24" s="126">
        <v>0</v>
      </c>
      <c r="L24" s="126">
        <v>1400</v>
      </c>
      <c r="M24" s="132" t="s">
        <v>151</v>
      </c>
    </row>
    <row r="25" spans="1:13" s="123" customFormat="1" ht="75" x14ac:dyDescent="0.25">
      <c r="A25" s="132">
        <v>18</v>
      </c>
      <c r="B25" s="132" t="s">
        <v>521</v>
      </c>
      <c r="C25" s="133" t="s">
        <v>520</v>
      </c>
      <c r="D25" s="141" t="s">
        <v>534</v>
      </c>
      <c r="E25" s="132" t="s">
        <v>519</v>
      </c>
      <c r="F25" s="132" t="s">
        <v>331</v>
      </c>
      <c r="G25" s="124" t="s">
        <v>358</v>
      </c>
      <c r="H25" s="124" t="s">
        <v>535</v>
      </c>
      <c r="I25" s="134">
        <f t="shared" si="0"/>
        <v>600</v>
      </c>
      <c r="J25" s="132" t="s">
        <v>531</v>
      </c>
      <c r="K25" s="126">
        <v>0</v>
      </c>
      <c r="L25" s="126">
        <v>600</v>
      </c>
      <c r="M25" s="132" t="s">
        <v>151</v>
      </c>
    </row>
    <row r="26" spans="1:13" s="123" customFormat="1" ht="210" x14ac:dyDescent="0.25">
      <c r="A26" s="132">
        <v>19</v>
      </c>
      <c r="B26" s="132" t="s">
        <v>522</v>
      </c>
      <c r="C26" s="133" t="s">
        <v>523</v>
      </c>
      <c r="D26" s="141" t="s">
        <v>536</v>
      </c>
      <c r="E26" s="132" t="s">
        <v>525</v>
      </c>
      <c r="F26" s="132" t="s">
        <v>331</v>
      </c>
      <c r="G26" s="124" t="s">
        <v>524</v>
      </c>
      <c r="H26" s="124" t="s">
        <v>367</v>
      </c>
      <c r="I26" s="134">
        <f>L26+K26</f>
        <v>2468</v>
      </c>
      <c r="J26" s="132" t="s">
        <v>532</v>
      </c>
      <c r="K26" s="126">
        <v>0</v>
      </c>
      <c r="L26" s="126">
        <v>2468</v>
      </c>
      <c r="M26" s="132" t="s">
        <v>151</v>
      </c>
    </row>
    <row r="27" spans="1:13" s="123" customFormat="1" ht="134.25" x14ac:dyDescent="0.25">
      <c r="A27" s="132">
        <v>20</v>
      </c>
      <c r="B27" s="132" t="s">
        <v>368</v>
      </c>
      <c r="C27" s="133" t="s">
        <v>369</v>
      </c>
      <c r="D27" s="132" t="s">
        <v>458</v>
      </c>
      <c r="E27" s="132" t="s">
        <v>370</v>
      </c>
      <c r="F27" s="132" t="s">
        <v>331</v>
      </c>
      <c r="G27" s="124" t="s">
        <v>358</v>
      </c>
      <c r="H27" s="124" t="s">
        <v>361</v>
      </c>
      <c r="I27" s="134">
        <f t="shared" si="0"/>
        <v>5300</v>
      </c>
      <c r="J27" s="132" t="s">
        <v>530</v>
      </c>
      <c r="K27" s="126">
        <v>0</v>
      </c>
      <c r="L27" s="126">
        <v>5300</v>
      </c>
      <c r="M27" s="132" t="s">
        <v>151</v>
      </c>
    </row>
    <row r="28" spans="1:13" s="123" customFormat="1" x14ac:dyDescent="0.25">
      <c r="A28" s="139"/>
      <c r="B28" s="127"/>
      <c r="C28" s="128"/>
      <c r="D28" s="127"/>
      <c r="E28" s="127"/>
      <c r="F28" s="129"/>
      <c r="G28" s="130"/>
      <c r="H28" s="127"/>
      <c r="I28" s="131">
        <f>SUM(I8:I27)</f>
        <v>51659</v>
      </c>
      <c r="J28" s="127"/>
      <c r="K28" s="140">
        <f>SUM(K8:K27)</f>
        <v>15910</v>
      </c>
      <c r="L28" s="140">
        <f>SUM(L8:L27)</f>
        <v>35749</v>
      </c>
      <c r="M28" s="127"/>
    </row>
    <row r="29" spans="1:13" s="123" customFormat="1" x14ac:dyDescent="0.25">
      <c r="L29" s="146"/>
    </row>
    <row r="31" spans="1:13" x14ac:dyDescent="0.25">
      <c r="K31" s="122"/>
    </row>
  </sheetData>
  <mergeCells count="4">
    <mergeCell ref="A1:F1"/>
    <mergeCell ref="A2:F3"/>
    <mergeCell ref="A4:G4"/>
    <mergeCell ref="C5:F5"/>
  </mergeCells>
  <pageMargins left="0.7" right="0.7" top="0.75" bottom="0.75" header="0.3" footer="0.3"/>
  <pageSetup paperSize="9" scale="51" fitToHeight="0" orientation="landscape" r:id="rId1"/>
  <ignoredErrors>
    <ignoredError sqref="I2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topLeftCell="A23" workbookViewId="0">
      <selection activeCell="B33" sqref="B33"/>
    </sheetView>
  </sheetViews>
  <sheetFormatPr defaultRowHeight="12.75" x14ac:dyDescent="0.2"/>
  <cols>
    <col min="1" max="1" width="6.85546875" style="255" customWidth="1"/>
    <col min="2" max="2" width="17.7109375" style="255" customWidth="1"/>
    <col min="3" max="3" width="17.7109375" style="251" customWidth="1"/>
    <col min="4" max="4" width="17.7109375" style="255" customWidth="1"/>
    <col min="5" max="5" width="17.7109375" style="256" customWidth="1"/>
    <col min="6" max="6" width="15.7109375" style="255" customWidth="1"/>
    <col min="7" max="7" width="11.42578125" style="256" customWidth="1"/>
    <col min="8" max="8" width="11" style="256" customWidth="1"/>
    <col min="9" max="9" width="10.42578125" style="255" customWidth="1"/>
    <col min="10" max="10" width="17.7109375" style="255" customWidth="1"/>
    <col min="11" max="11" width="11.42578125" style="255" customWidth="1"/>
    <col min="12" max="12" width="9.5703125" style="255" customWidth="1"/>
    <col min="13" max="13" width="13" style="186" customWidth="1"/>
    <col min="14" max="14" width="20.5703125" style="188" customWidth="1"/>
    <col min="15" max="18" width="17.7109375" style="149" customWidth="1"/>
    <col min="19" max="29" width="17.7109375" style="148" customWidth="1"/>
    <col min="30" max="16384" width="9.140625" style="101"/>
  </cols>
  <sheetData>
    <row r="1" spans="1:29" ht="21" thickBot="1" x14ac:dyDescent="0.25">
      <c r="A1" s="333" t="s">
        <v>398</v>
      </c>
      <c r="B1" s="333"/>
      <c r="C1" s="333"/>
      <c r="D1" s="333"/>
      <c r="E1" s="333"/>
      <c r="F1" s="333"/>
      <c r="G1" s="205"/>
      <c r="H1" s="206"/>
      <c r="I1" s="207"/>
      <c r="J1" s="208"/>
      <c r="K1" s="207"/>
      <c r="L1" s="207"/>
      <c r="N1" s="307"/>
    </row>
    <row r="2" spans="1:29" ht="21" thickBot="1" x14ac:dyDescent="0.25">
      <c r="A2" s="334" t="s">
        <v>500</v>
      </c>
      <c r="B2" s="335"/>
      <c r="C2" s="335"/>
      <c r="D2" s="335"/>
      <c r="E2" s="335"/>
      <c r="F2" s="336"/>
      <c r="G2" s="206"/>
      <c r="H2" s="206"/>
      <c r="I2" s="207"/>
      <c r="J2" s="207"/>
      <c r="K2" s="207"/>
      <c r="L2" s="207"/>
      <c r="N2" s="307"/>
    </row>
    <row r="3" spans="1:29" ht="15" x14ac:dyDescent="0.2">
      <c r="A3" s="337" t="s">
        <v>460</v>
      </c>
      <c r="B3" s="338"/>
      <c r="C3" s="338"/>
      <c r="D3" s="338"/>
      <c r="E3" s="338"/>
      <c r="F3" s="339"/>
      <c r="G3" s="206"/>
      <c r="H3" s="209"/>
      <c r="I3" s="210"/>
      <c r="J3" s="210"/>
      <c r="K3" s="210"/>
      <c r="L3" s="210"/>
      <c r="N3" s="308"/>
    </row>
    <row r="4" spans="1:29" ht="15.75" thickBot="1" x14ac:dyDescent="0.25">
      <c r="A4" s="340"/>
      <c r="B4" s="341"/>
      <c r="C4" s="341"/>
      <c r="D4" s="341"/>
      <c r="E4" s="341"/>
      <c r="F4" s="342"/>
      <c r="G4" s="206"/>
      <c r="H4" s="209"/>
      <c r="I4" s="210"/>
      <c r="J4" s="210"/>
      <c r="K4" s="210"/>
      <c r="L4" s="210"/>
      <c r="N4" s="308"/>
    </row>
    <row r="5" spans="1:29" ht="25.5" x14ac:dyDescent="0.2">
      <c r="A5" s="211" t="s">
        <v>0</v>
      </c>
      <c r="B5" s="212" t="s">
        <v>1</v>
      </c>
      <c r="C5" s="213" t="s">
        <v>2</v>
      </c>
      <c r="D5" s="213" t="s">
        <v>5</v>
      </c>
      <c r="E5" s="214" t="s">
        <v>6</v>
      </c>
      <c r="F5" s="212" t="s">
        <v>7</v>
      </c>
      <c r="G5" s="215" t="s">
        <v>9</v>
      </c>
      <c r="H5" s="215" t="s">
        <v>10</v>
      </c>
      <c r="I5" s="216" t="s">
        <v>11</v>
      </c>
      <c r="J5" s="212" t="s">
        <v>12</v>
      </c>
      <c r="K5" s="212">
        <v>2017</v>
      </c>
      <c r="L5" s="212" t="s">
        <v>250</v>
      </c>
      <c r="M5" s="217">
        <v>2018</v>
      </c>
      <c r="N5" s="309" t="s">
        <v>13</v>
      </c>
    </row>
    <row r="6" spans="1:29" ht="255" x14ac:dyDescent="0.2">
      <c r="A6" s="218"/>
      <c r="B6" s="219" t="s">
        <v>14</v>
      </c>
      <c r="C6" s="220" t="s">
        <v>15</v>
      </c>
      <c r="D6" s="220" t="s">
        <v>18</v>
      </c>
      <c r="E6" s="221"/>
      <c r="F6" s="220" t="s">
        <v>19</v>
      </c>
      <c r="G6" s="221" t="s">
        <v>21</v>
      </c>
      <c r="H6" s="221" t="s">
        <v>22</v>
      </c>
      <c r="I6" s="220" t="s">
        <v>251</v>
      </c>
      <c r="J6" s="220" t="s">
        <v>461</v>
      </c>
      <c r="K6" s="222" t="s">
        <v>24</v>
      </c>
      <c r="L6" s="222" t="s">
        <v>252</v>
      </c>
      <c r="M6" s="223" t="s">
        <v>253</v>
      </c>
      <c r="N6" s="311" t="s">
        <v>26</v>
      </c>
    </row>
    <row r="7" spans="1:29" ht="89.25" x14ac:dyDescent="0.2">
      <c r="A7" s="224">
        <v>1</v>
      </c>
      <c r="B7" s="225" t="s">
        <v>254</v>
      </c>
      <c r="C7" s="226" t="s">
        <v>255</v>
      </c>
      <c r="D7" s="227" t="s">
        <v>462</v>
      </c>
      <c r="E7" s="228" t="s">
        <v>256</v>
      </c>
      <c r="F7" s="229"/>
      <c r="G7" s="228">
        <v>2017</v>
      </c>
      <c r="H7" s="228">
        <v>2018</v>
      </c>
      <c r="I7" s="230">
        <v>31472</v>
      </c>
      <c r="J7" s="231" t="s">
        <v>257</v>
      </c>
      <c r="K7" s="230">
        <v>7868</v>
      </c>
      <c r="L7" s="230">
        <v>7868</v>
      </c>
      <c r="M7" s="232">
        <v>23604</v>
      </c>
      <c r="N7" s="310" t="s">
        <v>505</v>
      </c>
      <c r="O7" s="151"/>
      <c r="P7" s="151"/>
      <c r="Q7" s="151"/>
      <c r="R7" s="151"/>
      <c r="S7" s="150"/>
      <c r="T7" s="150"/>
      <c r="U7" s="150"/>
      <c r="V7" s="150"/>
      <c r="W7" s="150"/>
      <c r="X7" s="150"/>
      <c r="Y7" s="150"/>
      <c r="Z7" s="150"/>
      <c r="AA7" s="150"/>
      <c r="AB7" s="150"/>
      <c r="AC7" s="150"/>
    </row>
    <row r="8" spans="1:29" ht="89.25" x14ac:dyDescent="0.2">
      <c r="A8" s="224">
        <v>2</v>
      </c>
      <c r="B8" s="225" t="s">
        <v>258</v>
      </c>
      <c r="C8" s="226" t="s">
        <v>259</v>
      </c>
      <c r="D8" s="225" t="s">
        <v>463</v>
      </c>
      <c r="E8" s="228" t="s">
        <v>256</v>
      </c>
      <c r="F8" s="229"/>
      <c r="G8" s="228">
        <v>2017</v>
      </c>
      <c r="H8" s="228">
        <v>2017</v>
      </c>
      <c r="I8" s="230">
        <v>2500</v>
      </c>
      <c r="J8" s="231" t="s">
        <v>260</v>
      </c>
      <c r="K8" s="233">
        <v>2500</v>
      </c>
      <c r="L8" s="233">
        <v>2500</v>
      </c>
      <c r="M8" s="234">
        <v>0</v>
      </c>
      <c r="N8" s="310" t="s">
        <v>151</v>
      </c>
    </row>
    <row r="9" spans="1:29" ht="178.5" x14ac:dyDescent="0.2">
      <c r="A9" s="224">
        <v>3</v>
      </c>
      <c r="B9" s="225" t="s">
        <v>261</v>
      </c>
      <c r="C9" s="226" t="s">
        <v>262</v>
      </c>
      <c r="D9" s="225" t="s">
        <v>464</v>
      </c>
      <c r="E9" s="228" t="s">
        <v>256</v>
      </c>
      <c r="F9" s="225" t="s">
        <v>502</v>
      </c>
      <c r="G9" s="228">
        <v>2018</v>
      </c>
      <c r="H9" s="228">
        <v>2018</v>
      </c>
      <c r="I9" s="230">
        <v>4100</v>
      </c>
      <c r="J9" s="231" t="s">
        <v>263</v>
      </c>
      <c r="K9" s="233">
        <v>0</v>
      </c>
      <c r="L9" s="233">
        <v>0</v>
      </c>
      <c r="M9" s="234">
        <v>4100</v>
      </c>
      <c r="N9" s="310" t="s">
        <v>151</v>
      </c>
      <c r="O9" s="153"/>
      <c r="P9" s="153"/>
      <c r="Q9" s="153"/>
      <c r="R9" s="153"/>
      <c r="S9" s="152"/>
      <c r="T9" s="152"/>
      <c r="U9" s="152"/>
      <c r="V9" s="152"/>
      <c r="W9" s="152"/>
      <c r="X9" s="152"/>
      <c r="Y9" s="152"/>
      <c r="Z9" s="152"/>
      <c r="AA9" s="152"/>
      <c r="AB9" s="152"/>
      <c r="AC9" s="152"/>
    </row>
    <row r="10" spans="1:29" ht="76.5" x14ac:dyDescent="0.2">
      <c r="A10" s="224">
        <v>4</v>
      </c>
      <c r="B10" s="225" t="s">
        <v>264</v>
      </c>
      <c r="C10" s="226" t="s">
        <v>265</v>
      </c>
      <c r="D10" s="225" t="s">
        <v>465</v>
      </c>
      <c r="E10" s="228" t="s">
        <v>256</v>
      </c>
      <c r="F10" s="229"/>
      <c r="G10" s="228">
        <v>2018</v>
      </c>
      <c r="H10" s="228">
        <v>2018</v>
      </c>
      <c r="I10" s="230">
        <v>3400</v>
      </c>
      <c r="J10" s="231" t="s">
        <v>266</v>
      </c>
      <c r="K10" s="233">
        <v>0</v>
      </c>
      <c r="L10" s="235">
        <v>0</v>
      </c>
      <c r="M10" s="234">
        <v>3400</v>
      </c>
      <c r="N10" s="310" t="s">
        <v>151</v>
      </c>
    </row>
    <row r="11" spans="1:29" ht="89.25" x14ac:dyDescent="0.2">
      <c r="A11" s="224">
        <v>5</v>
      </c>
      <c r="B11" s="225" t="s">
        <v>267</v>
      </c>
      <c r="C11" s="226" t="s">
        <v>268</v>
      </c>
      <c r="D11" s="225" t="s">
        <v>466</v>
      </c>
      <c r="E11" s="228" t="s">
        <v>269</v>
      </c>
      <c r="F11" s="225" t="s">
        <v>270</v>
      </c>
      <c r="G11" s="228">
        <v>2017</v>
      </c>
      <c r="H11" s="228">
        <v>2018</v>
      </c>
      <c r="I11" s="230">
        <v>44960</v>
      </c>
      <c r="J11" s="231" t="s">
        <v>271</v>
      </c>
      <c r="K11" s="235">
        <v>11240</v>
      </c>
      <c r="L11" s="235">
        <v>11240</v>
      </c>
      <c r="M11" s="234">
        <v>33720</v>
      </c>
      <c r="N11" s="310" t="s">
        <v>506</v>
      </c>
    </row>
    <row r="12" spans="1:29" ht="114.75" x14ac:dyDescent="0.2">
      <c r="A12" s="224">
        <v>6</v>
      </c>
      <c r="B12" s="225" t="s">
        <v>399</v>
      </c>
      <c r="C12" s="226" t="s">
        <v>400</v>
      </c>
      <c r="D12" s="225" t="s">
        <v>401</v>
      </c>
      <c r="E12" s="228" t="s">
        <v>256</v>
      </c>
      <c r="F12" s="225" t="s">
        <v>402</v>
      </c>
      <c r="G12" s="228">
        <v>2017</v>
      </c>
      <c r="H12" s="228">
        <v>2018</v>
      </c>
      <c r="I12" s="230">
        <v>20000</v>
      </c>
      <c r="J12" s="231" t="s">
        <v>403</v>
      </c>
      <c r="K12" s="235">
        <v>15867</v>
      </c>
      <c r="L12" s="235">
        <v>10000</v>
      </c>
      <c r="M12" s="234">
        <v>10000</v>
      </c>
      <c r="N12" s="310" t="s">
        <v>506</v>
      </c>
    </row>
    <row r="13" spans="1:29" ht="114.75" x14ac:dyDescent="0.2">
      <c r="A13" s="224">
        <v>7</v>
      </c>
      <c r="B13" s="236" t="s">
        <v>272</v>
      </c>
      <c r="C13" s="226" t="s">
        <v>273</v>
      </c>
      <c r="D13" s="237" t="s">
        <v>467</v>
      </c>
      <c r="E13" s="228" t="s">
        <v>274</v>
      </c>
      <c r="F13" s="225" t="s">
        <v>275</v>
      </c>
      <c r="G13" s="228">
        <v>2017</v>
      </c>
      <c r="H13" s="228">
        <v>2018</v>
      </c>
      <c r="I13" s="230">
        <v>2880</v>
      </c>
      <c r="J13" s="238" t="s">
        <v>276</v>
      </c>
      <c r="K13" s="235">
        <v>3372</v>
      </c>
      <c r="L13" s="235">
        <v>0</v>
      </c>
      <c r="M13" s="234">
        <v>2880</v>
      </c>
      <c r="N13" s="310" t="s">
        <v>505</v>
      </c>
      <c r="O13" s="155"/>
      <c r="P13" s="155"/>
      <c r="Q13" s="155"/>
      <c r="R13" s="155"/>
      <c r="S13" s="154"/>
      <c r="T13" s="154"/>
      <c r="U13" s="154"/>
      <c r="V13" s="154"/>
      <c r="W13" s="154"/>
      <c r="X13" s="154"/>
      <c r="Y13" s="154"/>
      <c r="Z13" s="154"/>
      <c r="AA13" s="154"/>
      <c r="AB13" s="154"/>
      <c r="AC13" s="154"/>
    </row>
    <row r="14" spans="1:29" ht="102" x14ac:dyDescent="0.2">
      <c r="A14" s="224">
        <v>8</v>
      </c>
      <c r="B14" s="226" t="s">
        <v>277</v>
      </c>
      <c r="C14" s="226" t="s">
        <v>278</v>
      </c>
      <c r="D14" s="227" t="s">
        <v>468</v>
      </c>
      <c r="E14" s="228" t="s">
        <v>256</v>
      </c>
      <c r="F14" s="225" t="s">
        <v>279</v>
      </c>
      <c r="G14" s="228">
        <v>2018</v>
      </c>
      <c r="H14" s="228">
        <v>2018</v>
      </c>
      <c r="I14" s="230">
        <v>2880</v>
      </c>
      <c r="J14" s="231" t="s">
        <v>280</v>
      </c>
      <c r="K14" s="239">
        <v>0</v>
      </c>
      <c r="L14" s="235">
        <v>0</v>
      </c>
      <c r="M14" s="240">
        <v>2880</v>
      </c>
      <c r="N14" s="310" t="s">
        <v>507</v>
      </c>
      <c r="O14" s="155"/>
      <c r="P14" s="155"/>
      <c r="Q14" s="155"/>
      <c r="R14" s="155"/>
      <c r="S14" s="154"/>
      <c r="T14" s="154"/>
      <c r="U14" s="154"/>
      <c r="V14" s="154"/>
      <c r="W14" s="154"/>
      <c r="X14" s="154"/>
      <c r="Y14" s="154"/>
      <c r="Z14" s="154"/>
      <c r="AA14" s="154"/>
      <c r="AB14" s="154"/>
      <c r="AC14" s="154"/>
    </row>
    <row r="15" spans="1:29" ht="102" x14ac:dyDescent="0.2">
      <c r="A15" s="224">
        <v>9</v>
      </c>
      <c r="B15" s="226" t="s">
        <v>277</v>
      </c>
      <c r="C15" s="226" t="s">
        <v>281</v>
      </c>
      <c r="D15" s="225" t="s">
        <v>469</v>
      </c>
      <c r="E15" s="229" t="s">
        <v>256</v>
      </c>
      <c r="F15" s="225" t="s">
        <v>282</v>
      </c>
      <c r="G15" s="228">
        <v>2018</v>
      </c>
      <c r="H15" s="228">
        <v>2018</v>
      </c>
      <c r="I15" s="230">
        <v>1600</v>
      </c>
      <c r="J15" s="231" t="s">
        <v>283</v>
      </c>
      <c r="K15" s="239">
        <v>0</v>
      </c>
      <c r="L15" s="235">
        <v>0</v>
      </c>
      <c r="M15" s="240">
        <v>1600</v>
      </c>
      <c r="N15" s="310" t="s">
        <v>507</v>
      </c>
      <c r="O15" s="155"/>
      <c r="P15" s="155"/>
      <c r="Q15" s="155"/>
      <c r="R15" s="155"/>
      <c r="S15" s="154"/>
      <c r="T15" s="154"/>
      <c r="U15" s="154"/>
      <c r="V15" s="154"/>
      <c r="W15" s="154"/>
      <c r="X15" s="154"/>
      <c r="Y15" s="154"/>
      <c r="Z15" s="154"/>
      <c r="AA15" s="154"/>
      <c r="AB15" s="154"/>
      <c r="AC15" s="154"/>
    </row>
    <row r="16" spans="1:29" ht="102" x14ac:dyDescent="0.2">
      <c r="A16" s="224">
        <v>10</v>
      </c>
      <c r="B16" s="225" t="s">
        <v>284</v>
      </c>
      <c r="C16" s="226" t="s">
        <v>285</v>
      </c>
      <c r="D16" s="225" t="s">
        <v>470</v>
      </c>
      <c r="E16" s="228" t="s">
        <v>274</v>
      </c>
      <c r="F16" s="229" t="s">
        <v>286</v>
      </c>
      <c r="G16" s="228">
        <v>2017</v>
      </c>
      <c r="H16" s="228">
        <v>2018</v>
      </c>
      <c r="I16" s="230">
        <v>1080</v>
      </c>
      <c r="J16" s="231" t="s">
        <v>287</v>
      </c>
      <c r="K16" s="235">
        <v>2812</v>
      </c>
      <c r="L16" s="235">
        <v>0</v>
      </c>
      <c r="M16" s="234">
        <v>1080</v>
      </c>
      <c r="N16" s="310" t="s">
        <v>505</v>
      </c>
    </row>
    <row r="17" spans="1:17" ht="63.75" x14ac:dyDescent="0.2">
      <c r="A17" s="224">
        <v>11</v>
      </c>
      <c r="B17" s="210" t="s">
        <v>288</v>
      </c>
      <c r="C17" s="226" t="s">
        <v>289</v>
      </c>
      <c r="D17" s="210" t="s">
        <v>290</v>
      </c>
      <c r="E17" s="228" t="s">
        <v>256</v>
      </c>
      <c r="F17" s="207" t="s">
        <v>291</v>
      </c>
      <c r="G17" s="228">
        <v>2017</v>
      </c>
      <c r="H17" s="228">
        <v>2017</v>
      </c>
      <c r="I17" s="230">
        <v>3220</v>
      </c>
      <c r="J17" s="231" t="s">
        <v>292</v>
      </c>
      <c r="K17" s="235">
        <v>4200</v>
      </c>
      <c r="L17" s="235">
        <v>3220</v>
      </c>
      <c r="M17" s="234">
        <v>0</v>
      </c>
      <c r="N17" s="310" t="s">
        <v>151</v>
      </c>
    </row>
    <row r="18" spans="1:17" ht="51" x14ac:dyDescent="0.2">
      <c r="A18" s="224">
        <v>12</v>
      </c>
      <c r="B18" s="225" t="s">
        <v>404</v>
      </c>
      <c r="C18" s="226" t="s">
        <v>405</v>
      </c>
      <c r="D18" s="225" t="s">
        <v>406</v>
      </c>
      <c r="E18" s="228" t="s">
        <v>256</v>
      </c>
      <c r="F18" s="225" t="s">
        <v>407</v>
      </c>
      <c r="G18" s="228">
        <v>2017</v>
      </c>
      <c r="H18" s="228">
        <v>2018</v>
      </c>
      <c r="I18" s="230">
        <v>12901</v>
      </c>
      <c r="J18" s="231" t="s">
        <v>408</v>
      </c>
      <c r="K18" s="235">
        <v>6000</v>
      </c>
      <c r="L18" s="235">
        <v>0</v>
      </c>
      <c r="M18" s="234">
        <v>12901</v>
      </c>
      <c r="N18" s="310" t="s">
        <v>151</v>
      </c>
    </row>
    <row r="19" spans="1:17" ht="102" x14ac:dyDescent="0.2">
      <c r="A19" s="224">
        <v>13</v>
      </c>
      <c r="B19" s="225" t="s">
        <v>293</v>
      </c>
      <c r="C19" s="226" t="s">
        <v>294</v>
      </c>
      <c r="D19" s="225" t="s">
        <v>471</v>
      </c>
      <c r="E19" s="228" t="s">
        <v>274</v>
      </c>
      <c r="F19" s="225" t="s">
        <v>295</v>
      </c>
      <c r="G19" s="228">
        <v>2018</v>
      </c>
      <c r="H19" s="228">
        <v>2018</v>
      </c>
      <c r="I19" s="230">
        <v>4500</v>
      </c>
      <c r="J19" s="231" t="s">
        <v>296</v>
      </c>
      <c r="K19" s="235">
        <v>0</v>
      </c>
      <c r="L19" s="235">
        <v>0</v>
      </c>
      <c r="M19" s="234">
        <v>4500</v>
      </c>
      <c r="N19" s="310" t="s">
        <v>151</v>
      </c>
    </row>
    <row r="20" spans="1:17" ht="63.75" x14ac:dyDescent="0.2">
      <c r="A20" s="224">
        <v>14</v>
      </c>
      <c r="B20" s="210" t="s">
        <v>297</v>
      </c>
      <c r="C20" s="226" t="s">
        <v>289</v>
      </c>
      <c r="D20" s="210" t="s">
        <v>298</v>
      </c>
      <c r="E20" s="228" t="s">
        <v>256</v>
      </c>
      <c r="F20" s="229" t="s">
        <v>291</v>
      </c>
      <c r="G20" s="228">
        <v>2017</v>
      </c>
      <c r="H20" s="228">
        <v>2017</v>
      </c>
      <c r="I20" s="230">
        <v>4200</v>
      </c>
      <c r="J20" s="231" t="s">
        <v>292</v>
      </c>
      <c r="K20" s="235">
        <v>4200</v>
      </c>
      <c r="L20" s="235">
        <v>0</v>
      </c>
      <c r="M20" s="234">
        <v>0</v>
      </c>
      <c r="N20" s="310" t="s">
        <v>151</v>
      </c>
    </row>
    <row r="21" spans="1:17" ht="63.75" x14ac:dyDescent="0.2">
      <c r="A21" s="224">
        <v>15</v>
      </c>
      <c r="B21" s="225" t="s">
        <v>299</v>
      </c>
      <c r="C21" s="226" t="s">
        <v>289</v>
      </c>
      <c r="D21" s="225" t="s">
        <v>300</v>
      </c>
      <c r="E21" s="228" t="s">
        <v>256</v>
      </c>
      <c r="F21" s="207" t="s">
        <v>291</v>
      </c>
      <c r="G21" s="228">
        <v>2017</v>
      </c>
      <c r="H21" s="228">
        <v>2017</v>
      </c>
      <c r="I21" s="230">
        <v>4200</v>
      </c>
      <c r="J21" s="231" t="s">
        <v>292</v>
      </c>
      <c r="K21" s="235">
        <v>4200</v>
      </c>
      <c r="L21" s="235">
        <v>0</v>
      </c>
      <c r="M21" s="234">
        <v>0</v>
      </c>
      <c r="N21" s="310" t="s">
        <v>151</v>
      </c>
    </row>
    <row r="22" spans="1:17" ht="114.75" x14ac:dyDescent="0.2">
      <c r="A22" s="224">
        <v>16</v>
      </c>
      <c r="B22" s="241" t="s">
        <v>301</v>
      </c>
      <c r="C22" s="241" t="s">
        <v>302</v>
      </c>
      <c r="D22" s="242" t="s">
        <v>472</v>
      </c>
      <c r="E22" s="228" t="s">
        <v>303</v>
      </c>
      <c r="F22" s="236" t="s">
        <v>286</v>
      </c>
      <c r="G22" s="228">
        <v>2018</v>
      </c>
      <c r="H22" s="228">
        <v>2018</v>
      </c>
      <c r="I22" s="230">
        <v>6281</v>
      </c>
      <c r="J22" s="231" t="s">
        <v>304</v>
      </c>
      <c r="K22" s="235">
        <v>0</v>
      </c>
      <c r="L22" s="235">
        <v>0</v>
      </c>
      <c r="M22" s="234">
        <v>6281</v>
      </c>
      <c r="N22" s="310" t="s">
        <v>501</v>
      </c>
    </row>
    <row r="23" spans="1:17" ht="102" x14ac:dyDescent="0.2">
      <c r="A23" s="224">
        <v>17</v>
      </c>
      <c r="B23" s="225" t="s">
        <v>305</v>
      </c>
      <c r="C23" s="243" t="s">
        <v>306</v>
      </c>
      <c r="D23" s="226" t="s">
        <v>473</v>
      </c>
      <c r="E23" s="228" t="s">
        <v>256</v>
      </c>
      <c r="F23" s="225" t="s">
        <v>307</v>
      </c>
      <c r="G23" s="228">
        <v>2017</v>
      </c>
      <c r="H23" s="228">
        <v>2018</v>
      </c>
      <c r="I23" s="230">
        <v>11680</v>
      </c>
      <c r="J23" s="231" t="s">
        <v>308</v>
      </c>
      <c r="K23" s="235">
        <v>2520</v>
      </c>
      <c r="L23" s="235">
        <v>0</v>
      </c>
      <c r="M23" s="234">
        <v>11680</v>
      </c>
      <c r="N23" s="310" t="s">
        <v>151</v>
      </c>
    </row>
    <row r="24" spans="1:17" ht="127.5" x14ac:dyDescent="0.2">
      <c r="A24" s="224">
        <v>18</v>
      </c>
      <c r="B24" s="225" t="s">
        <v>309</v>
      </c>
      <c r="C24" s="226" t="s">
        <v>310</v>
      </c>
      <c r="D24" s="227" t="s">
        <v>474</v>
      </c>
      <c r="E24" s="228" t="s">
        <v>256</v>
      </c>
      <c r="F24" s="229" t="s">
        <v>311</v>
      </c>
      <c r="G24" s="228">
        <v>2018</v>
      </c>
      <c r="H24" s="228">
        <v>2018</v>
      </c>
      <c r="I24" s="230">
        <v>40100</v>
      </c>
      <c r="J24" s="231" t="s">
        <v>312</v>
      </c>
      <c r="K24" s="235">
        <v>0</v>
      </c>
      <c r="L24" s="235">
        <v>0</v>
      </c>
      <c r="M24" s="234">
        <v>40100</v>
      </c>
      <c r="N24" s="310" t="s">
        <v>151</v>
      </c>
    </row>
    <row r="25" spans="1:17" ht="127.5" x14ac:dyDescent="0.2">
      <c r="A25" s="224">
        <v>19</v>
      </c>
      <c r="B25" s="225" t="s">
        <v>313</v>
      </c>
      <c r="C25" s="226" t="s">
        <v>314</v>
      </c>
      <c r="D25" s="244" t="s">
        <v>475</v>
      </c>
      <c r="E25" s="228" t="s">
        <v>256</v>
      </c>
      <c r="F25" s="225" t="s">
        <v>504</v>
      </c>
      <c r="G25" s="228">
        <v>2018</v>
      </c>
      <c r="H25" s="228">
        <v>2018</v>
      </c>
      <c r="I25" s="230">
        <v>16000</v>
      </c>
      <c r="J25" s="231" t="s">
        <v>315</v>
      </c>
      <c r="K25" s="235">
        <v>0</v>
      </c>
      <c r="L25" s="235">
        <v>0</v>
      </c>
      <c r="M25" s="234">
        <v>16000</v>
      </c>
      <c r="N25" s="310" t="s">
        <v>151</v>
      </c>
    </row>
    <row r="26" spans="1:17" ht="63.75" x14ac:dyDescent="0.2">
      <c r="A26" s="224">
        <v>20</v>
      </c>
      <c r="B26" s="225" t="s">
        <v>316</v>
      </c>
      <c r="C26" s="226" t="s">
        <v>317</v>
      </c>
      <c r="D26" s="244" t="s">
        <v>476</v>
      </c>
      <c r="E26" s="228" t="s">
        <v>256</v>
      </c>
      <c r="F26" s="225" t="s">
        <v>503</v>
      </c>
      <c r="G26" s="228">
        <v>2018</v>
      </c>
      <c r="H26" s="228">
        <v>2018</v>
      </c>
      <c r="I26" s="230">
        <v>5620</v>
      </c>
      <c r="J26" s="231" t="s">
        <v>318</v>
      </c>
      <c r="K26" s="235">
        <v>0</v>
      </c>
      <c r="L26" s="235">
        <v>0</v>
      </c>
      <c r="M26" s="234">
        <v>5620</v>
      </c>
      <c r="N26" s="310" t="s">
        <v>505</v>
      </c>
    </row>
    <row r="27" spans="1:17" ht="38.25" x14ac:dyDescent="0.2">
      <c r="A27" s="224">
        <v>21</v>
      </c>
      <c r="B27" s="225" t="s">
        <v>316</v>
      </c>
      <c r="C27" s="226" t="s">
        <v>317</v>
      </c>
      <c r="D27" s="244" t="s">
        <v>477</v>
      </c>
      <c r="E27" s="228" t="s">
        <v>256</v>
      </c>
      <c r="F27" s="225" t="s">
        <v>503</v>
      </c>
      <c r="G27" s="228">
        <v>2018</v>
      </c>
      <c r="H27" s="228">
        <v>2018</v>
      </c>
      <c r="I27" s="230">
        <v>5000</v>
      </c>
      <c r="J27" s="231" t="s">
        <v>319</v>
      </c>
      <c r="K27" s="235">
        <v>0</v>
      </c>
      <c r="L27" s="235">
        <v>0</v>
      </c>
      <c r="M27" s="234">
        <v>5000</v>
      </c>
      <c r="N27" s="310" t="s">
        <v>505</v>
      </c>
    </row>
    <row r="28" spans="1:17" ht="76.5" x14ac:dyDescent="0.2">
      <c r="A28" s="224">
        <v>22</v>
      </c>
      <c r="B28" s="225" t="s">
        <v>320</v>
      </c>
      <c r="C28" s="226" t="s">
        <v>409</v>
      </c>
      <c r="D28" s="227" t="s">
        <v>478</v>
      </c>
      <c r="E28" s="228" t="s">
        <v>256</v>
      </c>
      <c r="F28" s="229" t="s">
        <v>321</v>
      </c>
      <c r="G28" s="228">
        <v>2017</v>
      </c>
      <c r="H28" s="228">
        <v>2018</v>
      </c>
      <c r="I28" s="230">
        <v>4000</v>
      </c>
      <c r="J28" s="231" t="s">
        <v>410</v>
      </c>
      <c r="K28" s="235">
        <v>1000</v>
      </c>
      <c r="L28" s="235">
        <v>0</v>
      </c>
      <c r="M28" s="234">
        <v>4000</v>
      </c>
      <c r="N28" s="310" t="s">
        <v>151</v>
      </c>
    </row>
    <row r="29" spans="1:17" ht="13.5" thickBot="1" x14ac:dyDescent="0.25">
      <c r="A29" s="224"/>
      <c r="B29" s="245"/>
      <c r="C29" s="246"/>
      <c r="D29" s="245"/>
      <c r="E29" s="247"/>
      <c r="F29" s="245"/>
      <c r="G29" s="247"/>
      <c r="H29" s="247"/>
      <c r="I29" s="248"/>
      <c r="J29" s="245"/>
      <c r="K29" s="249">
        <v>65779</v>
      </c>
      <c r="L29" s="249">
        <v>34828</v>
      </c>
      <c r="M29" s="250">
        <v>189346</v>
      </c>
      <c r="O29" s="158">
        <f>M29+L29</f>
        <v>224174</v>
      </c>
      <c r="P29" s="149" t="s">
        <v>322</v>
      </c>
    </row>
    <row r="30" spans="1:17" x14ac:dyDescent="0.2">
      <c r="A30" s="207"/>
      <c r="B30" s="207"/>
      <c r="D30" s="252"/>
      <c r="E30" s="206"/>
      <c r="F30" s="207"/>
      <c r="G30" s="206"/>
      <c r="H30" s="206"/>
      <c r="I30" s="207"/>
      <c r="J30" s="207"/>
      <c r="K30" s="253"/>
      <c r="L30" s="253"/>
      <c r="M30" s="254"/>
      <c r="O30" s="158">
        <v>224174</v>
      </c>
      <c r="P30" s="149" t="s">
        <v>11</v>
      </c>
      <c r="Q30" s="149" t="s">
        <v>323</v>
      </c>
    </row>
    <row r="31" spans="1:17" x14ac:dyDescent="0.2">
      <c r="J31" s="257"/>
      <c r="K31" s="156"/>
      <c r="L31" s="156"/>
      <c r="M31" s="157"/>
      <c r="O31" s="158">
        <f>O30-O29</f>
        <v>0</v>
      </c>
      <c r="P31" s="149" t="s">
        <v>324</v>
      </c>
    </row>
    <row r="33" spans="11:12" x14ac:dyDescent="0.2">
      <c r="K33" s="258"/>
      <c r="L33" s="258"/>
    </row>
  </sheetData>
  <mergeCells count="3">
    <mergeCell ref="A1:F1"/>
    <mergeCell ref="A2:F2"/>
    <mergeCell ref="A3:F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32"/>
  <sheetViews>
    <sheetView topLeftCell="A96" workbookViewId="0">
      <selection activeCell="A96" sqref="A96:B96"/>
    </sheetView>
  </sheetViews>
  <sheetFormatPr defaultRowHeight="15" x14ac:dyDescent="0.25"/>
  <cols>
    <col min="2" max="2" width="56.85546875" customWidth="1"/>
    <col min="3" max="3" width="14.140625" customWidth="1"/>
    <col min="4" max="4" width="15.28515625" customWidth="1"/>
    <col min="5" max="5" width="10.85546875" customWidth="1"/>
    <col min="6" max="6" width="13.140625" customWidth="1"/>
    <col min="7" max="7" width="13.5703125" customWidth="1"/>
    <col min="9" max="9" width="11.7109375" customWidth="1"/>
    <col min="11" max="11" width="11.28515625" customWidth="1"/>
    <col min="17" max="18" width="4.140625" bestFit="1" customWidth="1"/>
    <col min="21" max="21" width="16.7109375" customWidth="1"/>
  </cols>
  <sheetData>
    <row r="1" spans="1:21" ht="17.25" x14ac:dyDescent="0.3">
      <c r="A1" s="5"/>
      <c r="B1" s="5"/>
      <c r="C1" s="5"/>
      <c r="D1" s="5"/>
      <c r="E1" s="5"/>
      <c r="F1" s="5"/>
      <c r="G1" s="5"/>
      <c r="H1" s="5"/>
      <c r="I1" s="5"/>
      <c r="J1" s="5"/>
      <c r="K1" s="5"/>
      <c r="L1" s="5"/>
      <c r="M1" s="5"/>
      <c r="N1" s="5"/>
      <c r="O1" s="5"/>
      <c r="P1" s="5"/>
      <c r="Q1" s="5"/>
      <c r="R1" s="5"/>
      <c r="S1" s="5"/>
      <c r="T1" s="5"/>
      <c r="U1" s="5"/>
    </row>
    <row r="2" spans="1:21" ht="18" x14ac:dyDescent="0.3">
      <c r="A2" s="418" t="s">
        <v>167</v>
      </c>
      <c r="B2" s="418"/>
      <c r="C2" s="418"/>
      <c r="D2" s="418"/>
      <c r="E2" s="418"/>
      <c r="F2" s="418"/>
      <c r="G2" s="418"/>
      <c r="H2" s="418"/>
      <c r="I2" s="418"/>
      <c r="J2" s="418"/>
      <c r="K2" s="418"/>
      <c r="L2" s="418"/>
      <c r="M2" s="418"/>
      <c r="N2" s="418"/>
      <c r="O2" s="418"/>
      <c r="P2" s="5"/>
      <c r="Q2" s="5"/>
      <c r="R2" s="5"/>
      <c r="S2" s="5"/>
      <c r="T2" s="5"/>
      <c r="U2" s="5"/>
    </row>
    <row r="3" spans="1:21" ht="17.25" x14ac:dyDescent="0.3">
      <c r="A3" s="6"/>
      <c r="B3" s="6"/>
      <c r="C3" s="6"/>
      <c r="D3" s="6"/>
      <c r="E3" s="6"/>
      <c r="F3" s="6"/>
      <c r="G3" s="6"/>
      <c r="H3" s="6"/>
      <c r="I3" s="6"/>
      <c r="J3" s="6"/>
      <c r="K3" s="6"/>
      <c r="L3" s="6"/>
      <c r="M3" s="6"/>
      <c r="N3" s="6"/>
      <c r="O3" s="6"/>
      <c r="P3" s="5"/>
      <c r="Q3" s="5"/>
      <c r="R3" s="5"/>
      <c r="S3" s="5"/>
      <c r="T3" s="5"/>
      <c r="U3" s="5"/>
    </row>
    <row r="4" spans="1:21" ht="17.25" x14ac:dyDescent="0.3">
      <c r="A4" s="419" t="s">
        <v>168</v>
      </c>
      <c r="B4" s="419"/>
      <c r="C4" s="419" t="s">
        <v>169</v>
      </c>
      <c r="D4" s="419"/>
      <c r="E4" s="419"/>
      <c r="F4" s="419"/>
      <c r="G4" s="7"/>
      <c r="H4" s="5"/>
      <c r="I4" s="5"/>
      <c r="J4" s="5"/>
      <c r="K4" s="420" t="s">
        <v>170</v>
      </c>
      <c r="L4" s="420"/>
      <c r="M4" s="420"/>
      <c r="N4" s="420"/>
      <c r="O4" s="421">
        <v>258</v>
      </c>
      <c r="P4" s="5"/>
      <c r="Q4" s="5"/>
      <c r="R4" s="5"/>
      <c r="S4" s="5"/>
      <c r="T4" s="5"/>
      <c r="U4" s="5"/>
    </row>
    <row r="5" spans="1:21" ht="51.75" x14ac:dyDescent="0.3">
      <c r="A5" s="419"/>
      <c r="B5" s="419"/>
      <c r="C5" s="35" t="s">
        <v>217</v>
      </c>
      <c r="D5" s="34" t="s">
        <v>218</v>
      </c>
      <c r="E5" s="36" t="s">
        <v>173</v>
      </c>
      <c r="F5" s="34" t="s">
        <v>174</v>
      </c>
      <c r="G5" s="7"/>
      <c r="H5" s="5"/>
      <c r="I5" s="5"/>
      <c r="J5" s="5"/>
      <c r="K5" s="420"/>
      <c r="L5" s="420"/>
      <c r="M5" s="420"/>
      <c r="N5" s="420"/>
      <c r="O5" s="421"/>
      <c r="P5" s="5"/>
      <c r="Q5" s="5"/>
      <c r="R5" s="5"/>
      <c r="S5" s="5"/>
      <c r="T5" s="5"/>
      <c r="U5" s="5"/>
    </row>
    <row r="6" spans="1:21" ht="17.25" x14ac:dyDescent="0.3">
      <c r="A6" s="419" t="s">
        <v>145</v>
      </c>
      <c r="B6" s="419"/>
      <c r="C6" s="8">
        <v>65</v>
      </c>
      <c r="D6" s="8">
        <v>85</v>
      </c>
      <c r="E6" s="9">
        <v>109</v>
      </c>
      <c r="F6" s="10">
        <v>259</v>
      </c>
      <c r="G6" s="11"/>
      <c r="H6" s="5"/>
      <c r="I6" s="5"/>
      <c r="J6" s="5"/>
      <c r="K6" s="420" t="s">
        <v>175</v>
      </c>
      <c r="L6" s="420"/>
      <c r="M6" s="420"/>
      <c r="N6" s="420"/>
      <c r="O6" s="421">
        <v>16</v>
      </c>
      <c r="P6" s="5"/>
      <c r="Q6" s="5"/>
      <c r="R6" s="5"/>
      <c r="S6" s="5"/>
      <c r="T6" s="5"/>
      <c r="U6" s="5"/>
    </row>
    <row r="7" spans="1:21" ht="17.25" x14ac:dyDescent="0.3">
      <c r="A7" s="419" t="s">
        <v>3</v>
      </c>
      <c r="B7" s="419"/>
      <c r="C7" s="8"/>
      <c r="D7" s="8"/>
      <c r="E7" s="9"/>
      <c r="F7" s="10">
        <v>0</v>
      </c>
      <c r="G7" s="6"/>
      <c r="H7" s="5"/>
      <c r="I7" s="5"/>
      <c r="J7" s="5"/>
      <c r="K7" s="420"/>
      <c r="L7" s="420"/>
      <c r="M7" s="420"/>
      <c r="N7" s="420"/>
      <c r="O7" s="421"/>
      <c r="P7" s="5"/>
      <c r="Q7" s="5"/>
      <c r="R7" s="5"/>
      <c r="S7" s="5"/>
      <c r="T7" s="5"/>
      <c r="U7" s="5"/>
    </row>
    <row r="8" spans="1:21" ht="17.25" x14ac:dyDescent="0.3">
      <c r="A8" s="6"/>
      <c r="B8" s="6"/>
      <c r="C8" s="6"/>
      <c r="D8" s="6"/>
      <c r="E8" s="6"/>
      <c r="F8" s="6"/>
      <c r="G8" s="6"/>
      <c r="H8" s="6"/>
      <c r="I8" s="6"/>
      <c r="J8" s="6"/>
      <c r="K8" s="6"/>
      <c r="L8" s="6"/>
      <c r="M8" s="6"/>
      <c r="N8" s="6"/>
      <c r="O8" s="6"/>
      <c r="P8" s="5"/>
      <c r="Q8" s="5"/>
      <c r="R8" s="5"/>
      <c r="S8" s="5"/>
      <c r="T8" s="5"/>
      <c r="U8" s="5"/>
    </row>
    <row r="9" spans="1:21" ht="17.25" x14ac:dyDescent="0.3">
      <c r="A9" s="6"/>
      <c r="B9" s="6"/>
      <c r="C9" s="6"/>
      <c r="D9" s="6"/>
      <c r="E9" s="6"/>
      <c r="F9" s="6"/>
      <c r="G9" s="6"/>
      <c r="H9" s="6"/>
      <c r="I9" s="6"/>
      <c r="J9" s="6"/>
      <c r="K9" s="6"/>
      <c r="L9" s="6"/>
      <c r="M9" s="6"/>
      <c r="N9" s="6"/>
      <c r="O9" s="6"/>
      <c r="P9" s="5"/>
      <c r="Q9" s="5"/>
      <c r="R9" s="5"/>
      <c r="S9" s="5"/>
      <c r="T9" s="5"/>
      <c r="U9" s="5"/>
    </row>
    <row r="10" spans="1:21" ht="51.75" customHeight="1" x14ac:dyDescent="0.3">
      <c r="A10" s="12"/>
      <c r="B10" s="12"/>
      <c r="C10" s="424" t="s">
        <v>176</v>
      </c>
      <c r="D10" s="424"/>
      <c r="E10" s="425" t="s">
        <v>177</v>
      </c>
      <c r="F10" s="425"/>
      <c r="G10" s="425"/>
      <c r="H10" s="425"/>
      <c r="I10" s="425"/>
      <c r="J10" s="425"/>
      <c r="K10" s="425"/>
      <c r="L10" s="425"/>
      <c r="M10" s="425"/>
      <c r="N10" s="425"/>
      <c r="O10" s="425"/>
      <c r="P10" s="425"/>
      <c r="Q10" s="422" t="s">
        <v>178</v>
      </c>
      <c r="R10" s="422"/>
      <c r="S10" s="423" t="s">
        <v>179</v>
      </c>
      <c r="T10" s="423"/>
      <c r="U10" s="423"/>
    </row>
    <row r="11" spans="1:21" ht="136.5" x14ac:dyDescent="0.3">
      <c r="A11" s="415" t="s">
        <v>180</v>
      </c>
      <c r="B11" s="415"/>
      <c r="C11" s="13" t="s">
        <v>168</v>
      </c>
      <c r="D11" s="13" t="s">
        <v>181</v>
      </c>
      <c r="E11" s="14" t="s">
        <v>182</v>
      </c>
      <c r="F11" s="15" t="s">
        <v>183</v>
      </c>
      <c r="G11" s="14" t="s">
        <v>184</v>
      </c>
      <c r="H11" s="15" t="s">
        <v>183</v>
      </c>
      <c r="I11" s="14" t="s">
        <v>185</v>
      </c>
      <c r="J11" s="15" t="s">
        <v>183</v>
      </c>
      <c r="K11" s="14" t="s">
        <v>186</v>
      </c>
      <c r="L11" s="15" t="s">
        <v>183</v>
      </c>
      <c r="M11" s="14" t="s">
        <v>187</v>
      </c>
      <c r="N11" s="15" t="s">
        <v>183</v>
      </c>
      <c r="O11" s="14" t="s">
        <v>188</v>
      </c>
      <c r="P11" s="15" t="s">
        <v>183</v>
      </c>
      <c r="Q11" s="14" t="s">
        <v>8</v>
      </c>
      <c r="R11" s="14" t="s">
        <v>183</v>
      </c>
      <c r="S11" s="16" t="s">
        <v>8</v>
      </c>
      <c r="T11" s="17" t="s">
        <v>189</v>
      </c>
      <c r="U11" s="18" t="s">
        <v>190</v>
      </c>
    </row>
    <row r="12" spans="1:21" ht="17.25" x14ac:dyDescent="0.25">
      <c r="A12" s="412">
        <v>1</v>
      </c>
      <c r="B12" s="416" t="s">
        <v>191</v>
      </c>
      <c r="C12" s="416"/>
      <c r="D12" s="416"/>
      <c r="E12" s="416"/>
      <c r="F12" s="416"/>
      <c r="G12" s="416"/>
      <c r="H12" s="416"/>
      <c r="I12" s="416"/>
      <c r="J12" s="416"/>
      <c r="K12" s="416"/>
      <c r="L12" s="416"/>
      <c r="M12" s="416"/>
      <c r="N12" s="416"/>
      <c r="O12" s="416"/>
      <c r="P12" s="416"/>
      <c r="Q12" s="416"/>
      <c r="R12" s="416"/>
      <c r="S12" s="416"/>
      <c r="T12" s="416"/>
      <c r="U12" s="416"/>
    </row>
    <row r="13" spans="1:21" ht="17.25" x14ac:dyDescent="0.3">
      <c r="A13" s="412"/>
      <c r="B13" s="417" t="s">
        <v>192</v>
      </c>
      <c r="C13" s="19" t="s">
        <v>145</v>
      </c>
      <c r="D13" s="20"/>
      <c r="E13" s="21"/>
      <c r="F13" s="21"/>
      <c r="G13" s="21"/>
      <c r="H13" s="21"/>
      <c r="I13" s="21"/>
      <c r="J13" s="21"/>
      <c r="K13" s="21"/>
      <c r="L13" s="21"/>
      <c r="M13" s="21"/>
      <c r="N13" s="21"/>
      <c r="O13" s="21"/>
      <c r="P13" s="21"/>
      <c r="Q13" s="21"/>
      <c r="R13" s="21"/>
      <c r="S13" s="21"/>
      <c r="T13" s="21">
        <v>15</v>
      </c>
      <c r="U13" s="22"/>
    </row>
    <row r="14" spans="1:21" ht="17.25" x14ac:dyDescent="0.3">
      <c r="A14" s="412"/>
      <c r="B14" s="417"/>
      <c r="C14" s="19" t="s">
        <v>3</v>
      </c>
      <c r="D14" s="21"/>
      <c r="E14" s="21"/>
      <c r="F14" s="21"/>
      <c r="G14" s="21"/>
      <c r="H14" s="21"/>
      <c r="I14" s="21"/>
      <c r="J14" s="21"/>
      <c r="K14" s="21"/>
      <c r="L14" s="21"/>
      <c r="M14" s="21"/>
      <c r="N14" s="21"/>
      <c r="O14" s="21"/>
      <c r="P14" s="21"/>
      <c r="Q14" s="21"/>
      <c r="R14" s="21"/>
      <c r="S14" s="21"/>
      <c r="T14" s="21"/>
      <c r="U14" s="22"/>
    </row>
    <row r="15" spans="1:21" ht="17.25" x14ac:dyDescent="0.25">
      <c r="A15" s="412">
        <v>2</v>
      </c>
      <c r="B15" s="413" t="s">
        <v>193</v>
      </c>
      <c r="C15" s="413"/>
      <c r="D15" s="413"/>
      <c r="E15" s="413"/>
      <c r="F15" s="413"/>
      <c r="G15" s="413"/>
      <c r="H15" s="413"/>
      <c r="I15" s="413"/>
      <c r="J15" s="413"/>
      <c r="K15" s="413"/>
      <c r="L15" s="413"/>
      <c r="M15" s="413"/>
      <c r="N15" s="413"/>
      <c r="O15" s="413"/>
      <c r="P15" s="413"/>
      <c r="Q15" s="413"/>
      <c r="R15" s="413"/>
      <c r="S15" s="413"/>
      <c r="T15" s="413"/>
      <c r="U15" s="413"/>
    </row>
    <row r="16" spans="1:21" ht="17.25" x14ac:dyDescent="0.3">
      <c r="A16" s="412"/>
      <c r="B16" s="23" t="s">
        <v>145</v>
      </c>
      <c r="C16" s="23" t="s">
        <v>145</v>
      </c>
      <c r="D16" s="24" t="s">
        <v>147</v>
      </c>
      <c r="E16" s="24" t="s">
        <v>60</v>
      </c>
      <c r="F16" s="24">
        <v>10</v>
      </c>
      <c r="G16" s="24" t="s">
        <v>194</v>
      </c>
      <c r="H16" s="24">
        <v>10</v>
      </c>
      <c r="I16" s="24" t="s">
        <v>195</v>
      </c>
      <c r="J16" s="24">
        <v>6</v>
      </c>
      <c r="K16" s="24" t="s">
        <v>196</v>
      </c>
      <c r="L16" s="24">
        <v>45</v>
      </c>
      <c r="M16" s="24" t="s">
        <v>187</v>
      </c>
      <c r="N16" s="24">
        <v>20</v>
      </c>
      <c r="O16" s="24" t="s">
        <v>197</v>
      </c>
      <c r="P16" s="24">
        <v>6</v>
      </c>
      <c r="Q16" s="24"/>
      <c r="R16" s="24"/>
      <c r="S16" s="24"/>
      <c r="T16" s="24"/>
      <c r="U16" s="25"/>
    </row>
    <row r="17" spans="1:21" ht="17.25" x14ac:dyDescent="0.3">
      <c r="A17" s="412"/>
      <c r="B17" s="23"/>
      <c r="C17" s="23" t="s">
        <v>145</v>
      </c>
      <c r="D17" s="24" t="s">
        <v>147</v>
      </c>
      <c r="E17" s="24"/>
      <c r="F17" s="24"/>
      <c r="G17" s="24" t="s">
        <v>198</v>
      </c>
      <c r="H17" s="24">
        <v>38</v>
      </c>
      <c r="I17" s="24" t="s">
        <v>199</v>
      </c>
      <c r="J17" s="24">
        <v>15</v>
      </c>
      <c r="K17" s="24"/>
      <c r="L17" s="24"/>
      <c r="M17" s="24"/>
      <c r="N17" s="24"/>
      <c r="O17" s="24"/>
      <c r="P17" s="24"/>
      <c r="Q17" s="24"/>
      <c r="R17" s="24"/>
      <c r="S17" s="24"/>
      <c r="T17" s="24"/>
      <c r="U17" s="25"/>
    </row>
    <row r="18" spans="1:21" ht="17.25" x14ac:dyDescent="0.3">
      <c r="A18" s="412"/>
      <c r="B18" s="23"/>
      <c r="C18" s="23" t="s">
        <v>145</v>
      </c>
      <c r="D18" s="24" t="s">
        <v>147</v>
      </c>
      <c r="E18" s="24"/>
      <c r="F18" s="24"/>
      <c r="G18" s="24" t="s">
        <v>55</v>
      </c>
      <c r="H18" s="24">
        <v>12</v>
      </c>
      <c r="I18" s="24" t="s">
        <v>200</v>
      </c>
      <c r="J18" s="24">
        <v>6</v>
      </c>
      <c r="K18" s="24"/>
      <c r="L18" s="24"/>
      <c r="M18" s="24"/>
      <c r="N18" s="24"/>
      <c r="O18" s="24"/>
      <c r="P18" s="24"/>
      <c r="Q18" s="24" t="s">
        <v>201</v>
      </c>
      <c r="R18" s="24"/>
      <c r="S18" s="24"/>
      <c r="T18" s="24"/>
      <c r="U18" s="25"/>
    </row>
    <row r="19" spans="1:21" ht="17.25" x14ac:dyDescent="0.3">
      <c r="A19" s="412"/>
      <c r="B19" s="23"/>
      <c r="C19" s="23" t="s">
        <v>145</v>
      </c>
      <c r="D19" s="24" t="s">
        <v>147</v>
      </c>
      <c r="E19" s="24"/>
      <c r="F19" s="24"/>
      <c r="G19" s="24" t="s">
        <v>68</v>
      </c>
      <c r="H19" s="24">
        <v>16</v>
      </c>
      <c r="I19" s="24" t="s">
        <v>202</v>
      </c>
      <c r="J19" s="24">
        <v>6</v>
      </c>
      <c r="K19" s="24"/>
      <c r="L19" s="24"/>
      <c r="M19" s="24"/>
      <c r="N19" s="24"/>
      <c r="O19" s="24"/>
      <c r="P19" s="24"/>
      <c r="Q19" s="24"/>
      <c r="R19" s="24"/>
      <c r="S19" s="24"/>
      <c r="T19" s="24"/>
      <c r="U19" s="25"/>
    </row>
    <row r="20" spans="1:21" ht="17.25" x14ac:dyDescent="0.3">
      <c r="A20" s="412"/>
      <c r="B20" s="23"/>
      <c r="C20" s="23" t="s">
        <v>145</v>
      </c>
      <c r="D20" s="24" t="s">
        <v>147</v>
      </c>
      <c r="E20" s="24"/>
      <c r="F20" s="24"/>
      <c r="G20" s="24" t="s">
        <v>203</v>
      </c>
      <c r="H20" s="24">
        <v>8</v>
      </c>
      <c r="I20" s="24" t="s">
        <v>204</v>
      </c>
      <c r="J20" s="24">
        <v>6</v>
      </c>
      <c r="K20" s="24"/>
      <c r="L20" s="24"/>
      <c r="M20" s="24"/>
      <c r="N20" s="24"/>
      <c r="O20" s="24"/>
      <c r="P20" s="24"/>
      <c r="Q20" s="24"/>
      <c r="R20" s="24"/>
      <c r="S20" s="24"/>
      <c r="T20" s="24"/>
      <c r="U20" s="25"/>
    </row>
    <row r="21" spans="1:21" ht="17.25" hidden="1" x14ac:dyDescent="0.3">
      <c r="A21" s="412"/>
      <c r="B21" s="23"/>
      <c r="C21" s="23"/>
      <c r="D21" s="24"/>
      <c r="E21" s="24"/>
      <c r="F21" s="24"/>
      <c r="G21" s="24"/>
      <c r="H21" s="24"/>
      <c r="I21" s="24"/>
      <c r="J21" s="24"/>
      <c r="K21" s="24"/>
      <c r="L21" s="24"/>
      <c r="M21" s="24"/>
      <c r="N21" s="24"/>
      <c r="O21" s="24"/>
      <c r="P21" s="24"/>
      <c r="Q21" s="24"/>
      <c r="R21" s="24"/>
      <c r="S21" s="24"/>
      <c r="T21" s="24"/>
      <c r="U21" s="25"/>
    </row>
    <row r="22" spans="1:21" ht="17.25" hidden="1" x14ac:dyDescent="0.3">
      <c r="A22" s="412"/>
      <c r="B22" s="23"/>
      <c r="C22" s="23"/>
      <c r="D22" s="24"/>
      <c r="E22" s="24"/>
      <c r="F22" s="24"/>
      <c r="G22" s="24"/>
      <c r="H22" s="24"/>
      <c r="I22" s="24"/>
      <c r="J22" s="24"/>
      <c r="K22" s="24"/>
      <c r="L22" s="24"/>
      <c r="M22" s="24"/>
      <c r="N22" s="24"/>
      <c r="O22" s="24"/>
      <c r="P22" s="24"/>
      <c r="Q22" s="24"/>
      <c r="R22" s="24"/>
      <c r="S22" s="24"/>
      <c r="T22" s="24"/>
      <c r="U22" s="25"/>
    </row>
    <row r="23" spans="1:21" ht="17.25" hidden="1" x14ac:dyDescent="0.3">
      <c r="A23" s="412"/>
      <c r="B23" s="23"/>
      <c r="C23" s="23"/>
      <c r="D23" s="24"/>
      <c r="E23" s="24"/>
      <c r="F23" s="24"/>
      <c r="G23" s="24"/>
      <c r="H23" s="24"/>
      <c r="I23" s="24"/>
      <c r="J23" s="24"/>
      <c r="K23" s="24"/>
      <c r="L23" s="24"/>
      <c r="M23" s="24"/>
      <c r="N23" s="24"/>
      <c r="O23" s="24"/>
      <c r="P23" s="24"/>
      <c r="Q23" s="24"/>
      <c r="R23" s="24"/>
      <c r="S23" s="24"/>
      <c r="T23" s="24"/>
      <c r="U23" s="25"/>
    </row>
    <row r="24" spans="1:21" ht="17.25" hidden="1" x14ac:dyDescent="0.3">
      <c r="A24" s="412"/>
      <c r="B24" s="23"/>
      <c r="C24" s="23"/>
      <c r="D24" s="24"/>
      <c r="E24" s="26"/>
      <c r="F24" s="24"/>
      <c r="G24" s="26"/>
      <c r="H24" s="24"/>
      <c r="I24" s="24"/>
      <c r="J24" s="24"/>
      <c r="K24" s="24"/>
      <c r="L24" s="24"/>
      <c r="M24" s="24"/>
      <c r="N24" s="24"/>
      <c r="O24" s="24"/>
      <c r="P24" s="24"/>
      <c r="Q24" s="24"/>
      <c r="R24" s="24"/>
      <c r="S24" s="24"/>
      <c r="T24" s="24"/>
      <c r="U24" s="25"/>
    </row>
    <row r="25" spans="1:21" ht="17.25" hidden="1" x14ac:dyDescent="0.3">
      <c r="A25" s="412"/>
      <c r="B25" s="23"/>
      <c r="C25" s="23"/>
      <c r="D25" s="24"/>
      <c r="E25" s="24"/>
      <c r="F25" s="24"/>
      <c r="G25" s="24"/>
      <c r="H25" s="24"/>
      <c r="I25" s="24"/>
      <c r="J25" s="24"/>
      <c r="K25" s="24"/>
      <c r="L25" s="24"/>
      <c r="M25" s="24"/>
      <c r="N25" s="24"/>
      <c r="O25" s="24"/>
      <c r="P25" s="24"/>
      <c r="Q25" s="24"/>
      <c r="R25" s="24"/>
      <c r="S25" s="24"/>
      <c r="T25" s="24"/>
      <c r="U25" s="25"/>
    </row>
    <row r="26" spans="1:21" ht="17.25" hidden="1" x14ac:dyDescent="0.3">
      <c r="A26" s="412"/>
      <c r="B26" s="27"/>
      <c r="C26" s="23"/>
      <c r="D26" s="24"/>
      <c r="E26" s="24"/>
      <c r="F26" s="24"/>
      <c r="G26" s="24"/>
      <c r="H26" s="24"/>
      <c r="I26" s="24"/>
      <c r="J26" s="24"/>
      <c r="K26" s="24"/>
      <c r="L26" s="24"/>
      <c r="M26" s="24"/>
      <c r="N26" s="24"/>
      <c r="O26" s="24"/>
      <c r="P26" s="24"/>
      <c r="Q26" s="24"/>
      <c r="R26" s="24"/>
      <c r="S26" s="24"/>
      <c r="T26" s="24"/>
      <c r="U26" s="22"/>
    </row>
    <row r="27" spans="1:21" ht="17.25" hidden="1" x14ac:dyDescent="0.3">
      <c r="A27" s="412"/>
      <c r="B27" s="27"/>
      <c r="C27" s="23"/>
      <c r="D27" s="24"/>
      <c r="E27" s="24"/>
      <c r="F27" s="24"/>
      <c r="G27" s="24"/>
      <c r="H27" s="24"/>
      <c r="I27" s="24"/>
      <c r="J27" s="24"/>
      <c r="K27" s="24"/>
      <c r="L27" s="24"/>
      <c r="M27" s="24"/>
      <c r="N27" s="24"/>
      <c r="O27" s="24"/>
      <c r="P27" s="24"/>
      <c r="Q27" s="24"/>
      <c r="R27" s="24"/>
      <c r="S27" s="24"/>
      <c r="T27" s="24"/>
      <c r="U27" s="22"/>
    </row>
    <row r="28" spans="1:21" ht="17.25" hidden="1" x14ac:dyDescent="0.3">
      <c r="A28" s="412"/>
      <c r="B28" s="27"/>
      <c r="C28" s="23"/>
      <c r="D28" s="24"/>
      <c r="E28" s="24"/>
      <c r="F28" s="24"/>
      <c r="G28" s="24"/>
      <c r="H28" s="24"/>
      <c r="I28" s="24"/>
      <c r="J28" s="24"/>
      <c r="K28" s="24"/>
      <c r="L28" s="24"/>
      <c r="M28" s="24"/>
      <c r="N28" s="24"/>
      <c r="O28" s="24"/>
      <c r="P28" s="24"/>
      <c r="Q28" s="24"/>
      <c r="R28" s="24"/>
      <c r="S28" s="24"/>
      <c r="T28" s="24"/>
      <c r="U28" s="22"/>
    </row>
    <row r="29" spans="1:21" ht="17.25" hidden="1" x14ac:dyDescent="0.3">
      <c r="A29" s="412"/>
      <c r="B29" s="27"/>
      <c r="C29" s="23"/>
      <c r="D29" s="24"/>
      <c r="E29" s="24"/>
      <c r="F29" s="24"/>
      <c r="G29" s="24"/>
      <c r="H29" s="24"/>
      <c r="I29" s="24"/>
      <c r="J29" s="24"/>
      <c r="K29" s="24"/>
      <c r="L29" s="24"/>
      <c r="M29" s="24"/>
      <c r="N29" s="24"/>
      <c r="O29" s="24"/>
      <c r="P29" s="24"/>
      <c r="Q29" s="24"/>
      <c r="R29" s="24"/>
      <c r="S29" s="24"/>
      <c r="T29" s="24" t="s">
        <v>201</v>
      </c>
      <c r="U29" s="22"/>
    </row>
    <row r="30" spans="1:21" ht="17.25" x14ac:dyDescent="0.25">
      <c r="A30" s="412">
        <v>3</v>
      </c>
      <c r="B30" s="413" t="s">
        <v>205</v>
      </c>
      <c r="C30" s="413"/>
      <c r="D30" s="413"/>
      <c r="E30" s="413"/>
      <c r="F30" s="413"/>
      <c r="G30" s="413"/>
      <c r="H30" s="413"/>
      <c r="I30" s="413"/>
      <c r="J30" s="413"/>
      <c r="K30" s="413"/>
      <c r="L30" s="413"/>
      <c r="M30" s="413"/>
      <c r="N30" s="413"/>
      <c r="O30" s="413"/>
      <c r="P30" s="413"/>
      <c r="Q30" s="413"/>
      <c r="R30" s="413"/>
      <c r="S30" s="413"/>
      <c r="T30" s="413"/>
      <c r="U30" s="413"/>
    </row>
    <row r="31" spans="1:21" ht="51.75" x14ac:dyDescent="0.3">
      <c r="A31" s="412"/>
      <c r="B31" s="28" t="s">
        <v>206</v>
      </c>
      <c r="C31" s="23" t="s">
        <v>145</v>
      </c>
      <c r="D31" s="24" t="s">
        <v>207</v>
      </c>
      <c r="E31" s="24"/>
      <c r="F31" s="24"/>
      <c r="G31" s="24"/>
      <c r="H31" s="24"/>
      <c r="I31" s="24"/>
      <c r="J31" s="24"/>
      <c r="K31" s="24"/>
      <c r="L31" s="24"/>
      <c r="M31" s="24"/>
      <c r="N31" s="24"/>
      <c r="O31" s="24"/>
      <c r="P31" s="24"/>
      <c r="Q31" s="24">
        <v>1</v>
      </c>
      <c r="R31" s="24">
        <v>15</v>
      </c>
      <c r="S31" s="24"/>
      <c r="T31" s="24"/>
      <c r="U31" s="25"/>
    </row>
    <row r="32" spans="1:21" ht="17.25" x14ac:dyDescent="0.25">
      <c r="A32" s="412">
        <v>4</v>
      </c>
      <c r="B32" s="413" t="s">
        <v>208</v>
      </c>
      <c r="C32" s="413"/>
      <c r="D32" s="413"/>
      <c r="E32" s="413"/>
      <c r="F32" s="413"/>
      <c r="G32" s="413"/>
      <c r="H32" s="413"/>
      <c r="I32" s="413"/>
      <c r="J32" s="413"/>
      <c r="K32" s="413"/>
      <c r="L32" s="413"/>
      <c r="M32" s="413"/>
      <c r="N32" s="413"/>
      <c r="O32" s="413"/>
      <c r="P32" s="413"/>
      <c r="Q32" s="413"/>
      <c r="R32" s="413"/>
      <c r="S32" s="413"/>
      <c r="T32" s="413"/>
      <c r="U32" s="413"/>
    </row>
    <row r="33" spans="1:22" ht="51.75" x14ac:dyDescent="0.3">
      <c r="A33" s="412"/>
      <c r="B33" s="29" t="s">
        <v>209</v>
      </c>
      <c r="C33" s="23" t="s">
        <v>3</v>
      </c>
      <c r="D33" s="24"/>
      <c r="E33" s="24"/>
      <c r="F33" s="24"/>
      <c r="G33" s="24"/>
      <c r="H33" s="24"/>
      <c r="I33" s="24"/>
      <c r="J33" s="24"/>
      <c r="K33" s="24"/>
      <c r="L33" s="24"/>
      <c r="M33" s="24"/>
      <c r="N33" s="24"/>
      <c r="O33" s="24"/>
      <c r="P33" s="24"/>
      <c r="Q33" s="24"/>
      <c r="R33" s="24"/>
      <c r="S33" s="24"/>
      <c r="T33" s="24"/>
      <c r="U33" s="25"/>
    </row>
    <row r="34" spans="1:22" ht="17.25" x14ac:dyDescent="0.25">
      <c r="A34" s="412">
        <v>5</v>
      </c>
      <c r="B34" s="413" t="s">
        <v>210</v>
      </c>
      <c r="C34" s="413"/>
      <c r="D34" s="413"/>
      <c r="E34" s="413"/>
      <c r="F34" s="413"/>
      <c r="G34" s="413"/>
      <c r="H34" s="413"/>
      <c r="I34" s="413"/>
      <c r="J34" s="413"/>
      <c r="K34" s="413"/>
      <c r="L34" s="413"/>
      <c r="M34" s="413"/>
      <c r="N34" s="413"/>
      <c r="O34" s="413"/>
      <c r="P34" s="413"/>
      <c r="Q34" s="413"/>
      <c r="R34" s="413"/>
      <c r="S34" s="413"/>
      <c r="T34" s="413"/>
      <c r="U34" s="413"/>
    </row>
    <row r="35" spans="1:22" ht="17.25" x14ac:dyDescent="0.3">
      <c r="A35" s="412"/>
      <c r="B35" s="414" t="s">
        <v>211</v>
      </c>
      <c r="C35" s="23" t="s">
        <v>145</v>
      </c>
      <c r="D35" s="24" t="s">
        <v>212</v>
      </c>
      <c r="E35" s="24"/>
      <c r="F35" s="24"/>
      <c r="G35" s="24"/>
      <c r="H35" s="24"/>
      <c r="I35" s="24"/>
      <c r="J35" s="24"/>
      <c r="K35" s="24"/>
      <c r="L35" s="24"/>
      <c r="M35" s="24"/>
      <c r="N35" s="24"/>
      <c r="O35" s="24"/>
      <c r="P35" s="24">
        <v>9</v>
      </c>
      <c r="Q35" s="24"/>
      <c r="R35" s="24"/>
      <c r="S35" s="24"/>
      <c r="T35" s="24"/>
      <c r="U35" s="25"/>
    </row>
    <row r="36" spans="1:22" ht="17.25" x14ac:dyDescent="0.3">
      <c r="A36" s="412"/>
      <c r="B36" s="414"/>
      <c r="C36" s="23" t="s">
        <v>145</v>
      </c>
      <c r="D36" s="21" t="s">
        <v>213</v>
      </c>
      <c r="E36" s="24"/>
      <c r="F36" s="24"/>
      <c r="G36" s="24"/>
      <c r="H36" s="24"/>
      <c r="I36" s="24"/>
      <c r="J36" s="24"/>
      <c r="K36" s="24"/>
      <c r="L36" s="24"/>
      <c r="M36" s="24"/>
      <c r="N36" s="24"/>
      <c r="O36" s="24"/>
      <c r="P36" s="24">
        <v>15</v>
      </c>
      <c r="Q36" s="24"/>
      <c r="R36" s="24"/>
      <c r="S36" s="24"/>
      <c r="T36" s="24"/>
      <c r="U36" s="22"/>
    </row>
    <row r="37" spans="1:22" ht="17.25" x14ac:dyDescent="0.3">
      <c r="A37" s="400">
        <v>6</v>
      </c>
      <c r="B37" s="401" t="s">
        <v>214</v>
      </c>
      <c r="C37" s="401"/>
      <c r="D37" s="401"/>
      <c r="E37" s="401"/>
      <c r="F37" s="401"/>
      <c r="G37" s="401"/>
      <c r="H37" s="401"/>
      <c r="I37" s="401"/>
      <c r="J37" s="401"/>
      <c r="K37" s="401"/>
      <c r="L37" s="401"/>
      <c r="M37" s="401"/>
      <c r="N37" s="401"/>
      <c r="O37" s="401"/>
      <c r="P37" s="401"/>
      <c r="Q37" s="401"/>
      <c r="R37" s="401"/>
      <c r="S37" s="401"/>
      <c r="T37" s="401"/>
      <c r="U37" s="401"/>
    </row>
    <row r="38" spans="1:22" ht="17.25" x14ac:dyDescent="0.3">
      <c r="A38" s="400"/>
      <c r="B38" s="402" t="s">
        <v>215</v>
      </c>
      <c r="C38" s="23" t="s">
        <v>3</v>
      </c>
      <c r="D38" s="24"/>
      <c r="E38" s="24"/>
      <c r="F38" s="24"/>
      <c r="G38" s="24"/>
      <c r="H38" s="24"/>
      <c r="I38" s="24"/>
      <c r="J38" s="24"/>
      <c r="K38" s="24"/>
      <c r="L38" s="24"/>
      <c r="M38" s="24"/>
      <c r="N38" s="24"/>
      <c r="O38" s="24"/>
      <c r="P38" s="24"/>
      <c r="Q38" s="24"/>
      <c r="R38" s="24"/>
      <c r="S38" s="24"/>
      <c r="T38" s="24"/>
      <c r="U38" s="25"/>
    </row>
    <row r="39" spans="1:22" ht="17.25" x14ac:dyDescent="0.3">
      <c r="A39" s="400"/>
      <c r="B39" s="402"/>
      <c r="C39" s="23" t="s">
        <v>3</v>
      </c>
      <c r="D39" s="21"/>
      <c r="E39" s="24"/>
      <c r="F39" s="24"/>
      <c r="G39" s="24"/>
      <c r="H39" s="24"/>
      <c r="I39" s="24"/>
      <c r="J39" s="24"/>
      <c r="K39" s="24"/>
      <c r="L39" s="24"/>
      <c r="M39" s="24"/>
      <c r="N39" s="24"/>
      <c r="O39" s="24"/>
      <c r="P39" s="24"/>
      <c r="Q39" s="24"/>
      <c r="R39" s="24"/>
      <c r="S39" s="24"/>
      <c r="T39" s="24"/>
      <c r="U39" s="22"/>
    </row>
    <row r="40" spans="1:22" ht="17.25" x14ac:dyDescent="0.3">
      <c r="A40" s="30"/>
      <c r="B40" s="31"/>
      <c r="C40" s="32" t="s">
        <v>216</v>
      </c>
      <c r="D40" s="32"/>
      <c r="E40" s="33">
        <v>1</v>
      </c>
      <c r="F40" s="33">
        <v>10</v>
      </c>
      <c r="G40" s="33">
        <v>5</v>
      </c>
      <c r="H40" s="33">
        <v>84</v>
      </c>
      <c r="I40" s="33">
        <v>5</v>
      </c>
      <c r="J40" s="33">
        <v>39</v>
      </c>
      <c r="K40" s="33">
        <v>1</v>
      </c>
      <c r="L40" s="33">
        <v>45</v>
      </c>
      <c r="M40" s="33">
        <v>1</v>
      </c>
      <c r="N40" s="33">
        <v>20</v>
      </c>
      <c r="O40" s="33">
        <v>1</v>
      </c>
      <c r="P40" s="33">
        <v>30</v>
      </c>
      <c r="Q40" s="33">
        <v>2</v>
      </c>
      <c r="R40" s="33">
        <v>15</v>
      </c>
      <c r="S40" s="33">
        <v>0</v>
      </c>
      <c r="T40" s="33">
        <v>15</v>
      </c>
      <c r="U40" s="33"/>
    </row>
    <row r="43" spans="1:22" x14ac:dyDescent="0.25">
      <c r="A43" s="37"/>
      <c r="B43" s="38"/>
      <c r="C43" s="38"/>
      <c r="D43" s="38"/>
      <c r="E43" s="38"/>
      <c r="F43" s="38"/>
      <c r="G43" s="38"/>
      <c r="H43" s="38"/>
      <c r="I43" s="38"/>
      <c r="J43" s="38"/>
      <c r="K43" s="38"/>
      <c r="L43" s="38"/>
      <c r="M43" s="38"/>
      <c r="N43" s="38"/>
      <c r="O43" s="38"/>
      <c r="P43" s="38"/>
      <c r="Q43" s="38"/>
      <c r="R43" s="38"/>
      <c r="S43" s="38"/>
      <c r="T43" s="38"/>
      <c r="U43" s="38"/>
      <c r="V43" s="38"/>
    </row>
    <row r="44" spans="1:22" ht="18" x14ac:dyDescent="0.25">
      <c r="A44" s="404" t="s">
        <v>167</v>
      </c>
      <c r="B44" s="404"/>
      <c r="C44" s="404"/>
      <c r="D44" s="404"/>
      <c r="E44" s="404"/>
      <c r="F44" s="404"/>
      <c r="G44" s="404"/>
      <c r="H44" s="404"/>
      <c r="I44" s="404"/>
      <c r="J44" s="404"/>
      <c r="K44" s="404"/>
      <c r="L44" s="404"/>
      <c r="M44" s="404"/>
      <c r="N44" s="404"/>
      <c r="O44" s="404"/>
      <c r="P44" s="38"/>
      <c r="Q44" s="38"/>
      <c r="R44" s="38"/>
      <c r="S44" s="38"/>
      <c r="T44" s="38"/>
      <c r="U44" s="38"/>
      <c r="V44" s="38"/>
    </row>
    <row r="45" spans="1:22" ht="18" x14ac:dyDescent="0.25">
      <c r="A45" s="39"/>
      <c r="B45" s="39"/>
      <c r="C45" s="39"/>
      <c r="D45" s="39"/>
      <c r="E45" s="39"/>
      <c r="F45" s="39"/>
      <c r="G45" s="39"/>
      <c r="H45" s="39"/>
      <c r="I45" s="39"/>
      <c r="J45" s="39"/>
      <c r="K45" s="39"/>
      <c r="L45" s="39"/>
      <c r="M45" s="39"/>
      <c r="N45" s="39"/>
      <c r="O45" s="39"/>
      <c r="P45" s="38"/>
      <c r="Q45" s="38"/>
      <c r="R45" s="38"/>
      <c r="S45" s="38"/>
      <c r="T45" s="38"/>
      <c r="U45" s="38"/>
      <c r="V45" s="38"/>
    </row>
    <row r="46" spans="1:22" ht="18" x14ac:dyDescent="0.25">
      <c r="A46" s="405" t="s">
        <v>168</v>
      </c>
      <c r="B46" s="405"/>
      <c r="C46" s="406" t="s">
        <v>169</v>
      </c>
      <c r="D46" s="406"/>
      <c r="E46" s="406"/>
      <c r="F46" s="406"/>
      <c r="G46" s="40"/>
      <c r="H46" s="38"/>
      <c r="I46" s="38"/>
      <c r="J46" s="38"/>
      <c r="K46" s="407" t="s">
        <v>219</v>
      </c>
      <c r="L46" s="407"/>
      <c r="M46" s="407"/>
      <c r="N46" s="407"/>
      <c r="O46" s="408">
        <v>76</v>
      </c>
      <c r="P46" s="38"/>
      <c r="Q46" s="38"/>
      <c r="R46" s="38"/>
      <c r="S46" s="38"/>
      <c r="T46" s="38"/>
      <c r="U46" s="38"/>
      <c r="V46" s="38"/>
    </row>
    <row r="47" spans="1:22" ht="27" x14ac:dyDescent="0.25">
      <c r="A47" s="405"/>
      <c r="B47" s="405"/>
      <c r="C47" s="41" t="s">
        <v>171</v>
      </c>
      <c r="D47" s="42" t="s">
        <v>172</v>
      </c>
      <c r="E47" s="70" t="s">
        <v>173</v>
      </c>
      <c r="F47" s="71" t="s">
        <v>220</v>
      </c>
      <c r="G47" s="40"/>
      <c r="H47" s="38"/>
      <c r="I47" s="38"/>
      <c r="J47" s="38"/>
      <c r="K47" s="407"/>
      <c r="L47" s="407"/>
      <c r="M47" s="407"/>
      <c r="N47" s="407"/>
      <c r="O47" s="408"/>
      <c r="P47" s="38"/>
      <c r="Q47" s="38"/>
      <c r="R47" s="38"/>
      <c r="S47" s="38"/>
      <c r="T47" s="38"/>
      <c r="U47" s="38"/>
      <c r="V47" s="38"/>
    </row>
    <row r="48" spans="1:22" ht="18" x14ac:dyDescent="0.25">
      <c r="A48" s="409" t="s">
        <v>513</v>
      </c>
      <c r="B48" s="409"/>
      <c r="C48" s="43">
        <v>66</v>
      </c>
      <c r="D48" s="43">
        <v>116</v>
      </c>
      <c r="E48" s="69">
        <v>146</v>
      </c>
      <c r="F48" s="44">
        <f>SUM(C48:E48)</f>
        <v>328</v>
      </c>
      <c r="G48" s="45"/>
      <c r="H48" s="38"/>
      <c r="I48" s="38"/>
      <c r="J48" s="38"/>
      <c r="K48" s="407" t="s">
        <v>175</v>
      </c>
      <c r="L48" s="407"/>
      <c r="M48" s="407"/>
      <c r="N48" s="407"/>
      <c r="O48" s="408">
        <v>24</v>
      </c>
      <c r="P48" s="38"/>
      <c r="Q48" s="38"/>
      <c r="R48" s="38"/>
      <c r="S48" s="38"/>
      <c r="T48" s="38"/>
      <c r="U48" s="38"/>
      <c r="V48" s="38"/>
    </row>
    <row r="49" spans="1:22" ht="18" x14ac:dyDescent="0.25">
      <c r="A49" s="409" t="s">
        <v>3</v>
      </c>
      <c r="B49" s="409"/>
      <c r="C49" s="43"/>
      <c r="D49" s="43"/>
      <c r="E49" s="46"/>
      <c r="F49" s="44">
        <f>SUM(C49:E49)</f>
        <v>0</v>
      </c>
      <c r="G49" s="39"/>
      <c r="H49" s="38"/>
      <c r="I49" s="38"/>
      <c r="J49" s="38"/>
      <c r="K49" s="407"/>
      <c r="L49" s="407"/>
      <c r="M49" s="407"/>
      <c r="N49" s="407"/>
      <c r="O49" s="408"/>
      <c r="P49" s="38"/>
      <c r="Q49" s="38"/>
      <c r="R49" s="38"/>
      <c r="S49" s="38"/>
      <c r="T49" s="38"/>
      <c r="U49" s="38"/>
      <c r="V49" s="38"/>
    </row>
    <row r="50" spans="1:22" ht="18" x14ac:dyDescent="0.25">
      <c r="A50" s="409" t="s">
        <v>3</v>
      </c>
      <c r="B50" s="409"/>
      <c r="C50" s="43"/>
      <c r="D50" s="43"/>
      <c r="E50" s="46"/>
      <c r="F50" s="44">
        <f>SUM(C50:E50)</f>
        <v>0</v>
      </c>
      <c r="G50" s="39"/>
      <c r="H50" s="39"/>
      <c r="I50" s="39"/>
      <c r="J50" s="39"/>
      <c r="K50" s="39"/>
      <c r="L50" s="39"/>
      <c r="M50" s="39"/>
      <c r="N50" s="39"/>
      <c r="O50" s="39"/>
      <c r="P50" s="38"/>
      <c r="Q50" s="38"/>
      <c r="R50" s="38"/>
      <c r="S50" s="38"/>
      <c r="T50" s="38"/>
      <c r="U50" s="38"/>
      <c r="V50" s="38"/>
    </row>
    <row r="51" spans="1:22" ht="18" x14ac:dyDescent="0.25">
      <c r="A51" s="47"/>
      <c r="B51" s="47"/>
      <c r="C51" s="39"/>
      <c r="D51" s="39"/>
      <c r="E51" s="39"/>
      <c r="F51" s="39"/>
      <c r="G51" s="39"/>
      <c r="H51" s="39"/>
      <c r="I51" s="39"/>
      <c r="J51" s="39"/>
      <c r="K51" s="39"/>
      <c r="L51" s="39"/>
      <c r="M51" s="39"/>
      <c r="N51" s="39"/>
      <c r="O51" s="39"/>
      <c r="P51" s="38"/>
      <c r="Q51" s="38"/>
      <c r="R51" s="38"/>
      <c r="S51" s="38"/>
      <c r="T51" s="38"/>
      <c r="U51" s="38"/>
      <c r="V51" s="38"/>
    </row>
    <row r="52" spans="1:22" ht="18" x14ac:dyDescent="0.25">
      <c r="A52" s="47"/>
      <c r="B52" s="47"/>
      <c r="C52" s="39"/>
      <c r="D52" s="39"/>
      <c r="E52" s="39"/>
      <c r="F52" s="39"/>
      <c r="G52" s="39"/>
      <c r="H52" s="39"/>
      <c r="I52" s="39"/>
      <c r="J52" s="39"/>
      <c r="K52" s="39"/>
      <c r="L52" s="39"/>
      <c r="M52" s="39"/>
      <c r="N52" s="39"/>
      <c r="O52" s="39"/>
      <c r="P52" s="38"/>
      <c r="Q52" s="38"/>
      <c r="R52" s="38"/>
      <c r="S52" s="38"/>
      <c r="T52" s="38"/>
      <c r="U52" s="38"/>
      <c r="V52" s="38"/>
    </row>
    <row r="53" spans="1:22" ht="18" x14ac:dyDescent="0.25">
      <c r="A53" s="47"/>
      <c r="B53" s="47"/>
      <c r="C53" s="39"/>
      <c r="D53" s="39"/>
      <c r="E53" s="39"/>
      <c r="F53" s="39"/>
      <c r="G53" s="39"/>
      <c r="H53" s="39"/>
      <c r="I53" s="39"/>
      <c r="J53" s="39"/>
      <c r="K53" s="39"/>
      <c r="L53" s="39"/>
      <c r="M53" s="39"/>
      <c r="N53" s="39"/>
      <c r="O53" s="39"/>
      <c r="P53" s="38"/>
      <c r="Q53" s="38"/>
      <c r="R53" s="38"/>
      <c r="S53" s="38"/>
      <c r="T53" s="38"/>
      <c r="U53" s="38"/>
      <c r="V53" s="38"/>
    </row>
    <row r="54" spans="1:22" ht="18" x14ac:dyDescent="0.25">
      <c r="A54" s="47"/>
      <c r="B54" s="47"/>
      <c r="C54" s="39"/>
      <c r="D54" s="39"/>
      <c r="E54" s="39"/>
      <c r="F54" s="39"/>
      <c r="G54" s="39"/>
      <c r="H54" s="39"/>
      <c r="I54" s="39"/>
      <c r="J54" s="39"/>
      <c r="K54" s="39"/>
      <c r="L54" s="39"/>
      <c r="M54" s="39"/>
      <c r="N54" s="39"/>
      <c r="O54" s="39"/>
      <c r="P54" s="38"/>
      <c r="Q54" s="38"/>
      <c r="R54" s="38"/>
      <c r="S54" s="38"/>
      <c r="T54" s="38"/>
      <c r="U54" s="38"/>
      <c r="V54" s="38"/>
    </row>
    <row r="55" spans="1:22" ht="71.25" customHeight="1" x14ac:dyDescent="0.25">
      <c r="A55" s="48"/>
      <c r="B55" s="48"/>
      <c r="C55" s="410" t="s">
        <v>176</v>
      </c>
      <c r="D55" s="410"/>
      <c r="E55" s="411" t="s">
        <v>177</v>
      </c>
      <c r="F55" s="411"/>
      <c r="G55" s="411"/>
      <c r="H55" s="411"/>
      <c r="I55" s="411"/>
      <c r="J55" s="411"/>
      <c r="K55" s="411"/>
      <c r="L55" s="411"/>
      <c r="M55" s="411"/>
      <c r="N55" s="411"/>
      <c r="O55" s="411"/>
      <c r="P55" s="411"/>
      <c r="Q55" s="396" t="s">
        <v>178</v>
      </c>
      <c r="R55" s="396"/>
      <c r="S55" s="397" t="s">
        <v>179</v>
      </c>
      <c r="T55" s="397"/>
      <c r="U55" s="397"/>
      <c r="V55" s="38"/>
    </row>
    <row r="56" spans="1:22" ht="118.5" x14ac:dyDescent="0.25">
      <c r="A56" s="403" t="s">
        <v>180</v>
      </c>
      <c r="B56" s="403"/>
      <c r="C56" s="49" t="s">
        <v>168</v>
      </c>
      <c r="D56" s="49" t="s">
        <v>181</v>
      </c>
      <c r="E56" s="50" t="s">
        <v>182</v>
      </c>
      <c r="F56" s="51" t="s">
        <v>183</v>
      </c>
      <c r="G56" s="50" t="s">
        <v>184</v>
      </c>
      <c r="H56" s="51" t="s">
        <v>183</v>
      </c>
      <c r="I56" s="52" t="s">
        <v>185</v>
      </c>
      <c r="J56" s="51" t="s">
        <v>183</v>
      </c>
      <c r="K56" s="52" t="s">
        <v>186</v>
      </c>
      <c r="L56" s="51" t="s">
        <v>183</v>
      </c>
      <c r="M56" s="52" t="s">
        <v>187</v>
      </c>
      <c r="N56" s="51" t="s">
        <v>183</v>
      </c>
      <c r="O56" s="50" t="s">
        <v>188</v>
      </c>
      <c r="P56" s="51" t="s">
        <v>183</v>
      </c>
      <c r="Q56" s="50" t="s">
        <v>8</v>
      </c>
      <c r="R56" s="50" t="s">
        <v>183</v>
      </c>
      <c r="S56" s="53" t="s">
        <v>8</v>
      </c>
      <c r="T56" s="54" t="s">
        <v>189</v>
      </c>
      <c r="U56" s="55" t="s">
        <v>190</v>
      </c>
      <c r="V56" s="38"/>
    </row>
    <row r="57" spans="1:22" x14ac:dyDescent="0.25">
      <c r="A57" s="383">
        <v>1</v>
      </c>
      <c r="B57" s="398" t="s">
        <v>191</v>
      </c>
      <c r="C57" s="398"/>
      <c r="D57" s="398"/>
      <c r="E57" s="398"/>
      <c r="F57" s="398"/>
      <c r="G57" s="398"/>
      <c r="H57" s="398"/>
      <c r="I57" s="398"/>
      <c r="J57" s="398"/>
      <c r="K57" s="398"/>
      <c r="L57" s="398"/>
      <c r="M57" s="398"/>
      <c r="N57" s="398"/>
      <c r="O57" s="398"/>
      <c r="P57" s="398"/>
      <c r="Q57" s="398"/>
      <c r="R57" s="398"/>
      <c r="S57" s="398"/>
      <c r="T57" s="398"/>
      <c r="U57" s="398"/>
      <c r="V57" s="38"/>
    </row>
    <row r="58" spans="1:22" ht="26.25" x14ac:dyDescent="0.25">
      <c r="A58" s="383"/>
      <c r="B58" s="399" t="s">
        <v>192</v>
      </c>
      <c r="C58" s="56" t="s">
        <v>221</v>
      </c>
      <c r="D58" s="57" t="s">
        <v>222</v>
      </c>
      <c r="E58" s="58">
        <v>0</v>
      </c>
      <c r="F58" s="58">
        <v>0</v>
      </c>
      <c r="G58" s="59">
        <v>1</v>
      </c>
      <c r="H58" s="59">
        <v>15</v>
      </c>
      <c r="I58" s="58">
        <v>0</v>
      </c>
      <c r="J58" s="58">
        <v>0</v>
      </c>
      <c r="K58" s="58">
        <v>0</v>
      </c>
      <c r="L58" s="58">
        <v>0</v>
      </c>
      <c r="M58" s="58">
        <v>0</v>
      </c>
      <c r="N58" s="58">
        <v>0</v>
      </c>
      <c r="O58" s="59">
        <v>1</v>
      </c>
      <c r="P58" s="59">
        <v>35</v>
      </c>
      <c r="Q58" s="58">
        <v>0</v>
      </c>
      <c r="R58" s="58">
        <v>0</v>
      </c>
      <c r="S58" s="59">
        <v>2</v>
      </c>
      <c r="T58" s="59">
        <v>50</v>
      </c>
      <c r="U58" s="60"/>
      <c r="V58" s="38"/>
    </row>
    <row r="59" spans="1:22" x14ac:dyDescent="0.25">
      <c r="A59" s="383"/>
      <c r="B59" s="399"/>
      <c r="C59" s="56" t="s">
        <v>221</v>
      </c>
      <c r="D59" s="59" t="s">
        <v>102</v>
      </c>
      <c r="E59" s="58">
        <v>0</v>
      </c>
      <c r="F59" s="58">
        <v>0</v>
      </c>
      <c r="G59" s="59">
        <v>2</v>
      </c>
      <c r="H59" s="59">
        <v>12</v>
      </c>
      <c r="I59" s="58">
        <v>0</v>
      </c>
      <c r="J59" s="58">
        <v>0</v>
      </c>
      <c r="K59" s="58">
        <v>0</v>
      </c>
      <c r="L59" s="58">
        <v>0</v>
      </c>
      <c r="M59" s="58">
        <v>0</v>
      </c>
      <c r="N59" s="58">
        <v>0</v>
      </c>
      <c r="O59" s="58">
        <v>0</v>
      </c>
      <c r="P59" s="58">
        <v>0</v>
      </c>
      <c r="Q59" s="58">
        <v>0</v>
      </c>
      <c r="R59" s="58">
        <v>0</v>
      </c>
      <c r="S59" s="59">
        <v>2</v>
      </c>
      <c r="T59" s="59">
        <v>12</v>
      </c>
      <c r="U59" s="59" t="s">
        <v>223</v>
      </c>
      <c r="V59" s="38"/>
    </row>
    <row r="60" spans="1:22" x14ac:dyDescent="0.25">
      <c r="A60" s="383"/>
      <c r="B60" s="399"/>
      <c r="C60" s="56" t="s">
        <v>224</v>
      </c>
      <c r="D60" s="58"/>
      <c r="E60" s="58">
        <v>0</v>
      </c>
      <c r="F60" s="58">
        <v>0</v>
      </c>
      <c r="G60" s="58">
        <v>0</v>
      </c>
      <c r="H60" s="58">
        <v>0</v>
      </c>
      <c r="I60" s="58">
        <v>0</v>
      </c>
      <c r="J60" s="58">
        <v>0</v>
      </c>
      <c r="K60" s="58">
        <v>0</v>
      </c>
      <c r="L60" s="58">
        <v>0</v>
      </c>
      <c r="M60" s="58">
        <v>0</v>
      </c>
      <c r="N60" s="58">
        <v>0</v>
      </c>
      <c r="O60" s="58">
        <v>0</v>
      </c>
      <c r="P60" s="58">
        <v>0</v>
      </c>
      <c r="Q60" s="58">
        <v>0</v>
      </c>
      <c r="R60" s="58">
        <v>0</v>
      </c>
      <c r="S60" s="58">
        <v>0</v>
      </c>
      <c r="T60" s="58">
        <v>0</v>
      </c>
      <c r="U60" s="58"/>
      <c r="V60" s="38"/>
    </row>
    <row r="61" spans="1:22" x14ac:dyDescent="0.25">
      <c r="A61" s="383"/>
      <c r="B61" s="399"/>
      <c r="C61" s="56" t="s">
        <v>224</v>
      </c>
      <c r="D61" s="58"/>
      <c r="E61" s="58">
        <v>0</v>
      </c>
      <c r="F61" s="58">
        <v>0</v>
      </c>
      <c r="G61" s="58">
        <v>0</v>
      </c>
      <c r="H61" s="58">
        <v>0</v>
      </c>
      <c r="I61" s="58">
        <v>0</v>
      </c>
      <c r="J61" s="58">
        <v>0</v>
      </c>
      <c r="K61" s="58">
        <v>0</v>
      </c>
      <c r="L61" s="58">
        <v>0</v>
      </c>
      <c r="M61" s="58">
        <v>0</v>
      </c>
      <c r="N61" s="58">
        <v>0</v>
      </c>
      <c r="O61" s="58">
        <v>0</v>
      </c>
      <c r="P61" s="58">
        <v>0</v>
      </c>
      <c r="Q61" s="58">
        <v>0</v>
      </c>
      <c r="R61" s="58">
        <v>0</v>
      </c>
      <c r="S61" s="58">
        <v>0</v>
      </c>
      <c r="T61" s="58">
        <v>0</v>
      </c>
      <c r="U61" s="58"/>
      <c r="V61" s="38"/>
    </row>
    <row r="62" spans="1:22" x14ac:dyDescent="0.25">
      <c r="A62" s="383">
        <v>2</v>
      </c>
      <c r="B62" s="394" t="s">
        <v>193</v>
      </c>
      <c r="C62" s="394"/>
      <c r="D62" s="394"/>
      <c r="E62" s="394"/>
      <c r="F62" s="394"/>
      <c r="G62" s="394"/>
      <c r="H62" s="394"/>
      <c r="I62" s="394"/>
      <c r="J62" s="394"/>
      <c r="K62" s="394"/>
      <c r="L62" s="394"/>
      <c r="M62" s="394"/>
      <c r="N62" s="394"/>
      <c r="O62" s="394"/>
      <c r="P62" s="394"/>
      <c r="Q62" s="394"/>
      <c r="R62" s="394"/>
      <c r="S62" s="394"/>
      <c r="T62" s="394"/>
      <c r="U62" s="394"/>
      <c r="V62" s="38"/>
    </row>
    <row r="63" spans="1:22" x14ac:dyDescent="0.25">
      <c r="A63" s="383"/>
      <c r="B63" s="385" t="s">
        <v>225</v>
      </c>
      <c r="C63" s="61" t="s">
        <v>221</v>
      </c>
      <c r="D63" s="62" t="s">
        <v>64</v>
      </c>
      <c r="E63" s="62">
        <v>1</v>
      </c>
      <c r="F63" s="62">
        <v>6</v>
      </c>
      <c r="G63" s="62">
        <v>3</v>
      </c>
      <c r="H63" s="62">
        <v>39</v>
      </c>
      <c r="I63" s="62">
        <v>3</v>
      </c>
      <c r="J63" s="62">
        <v>40</v>
      </c>
      <c r="K63" s="63">
        <v>0</v>
      </c>
      <c r="L63" s="63">
        <v>0</v>
      </c>
      <c r="M63" s="62">
        <v>2</v>
      </c>
      <c r="N63" s="62">
        <v>30</v>
      </c>
      <c r="O63" s="63">
        <v>0</v>
      </c>
      <c r="P63" s="63">
        <v>0</v>
      </c>
      <c r="Q63" s="63">
        <v>0</v>
      </c>
      <c r="R63" s="63">
        <v>0</v>
      </c>
      <c r="S63" s="62">
        <v>9</v>
      </c>
      <c r="T63" s="62">
        <v>109</v>
      </c>
      <c r="U63" s="62" t="s">
        <v>226</v>
      </c>
      <c r="V63" s="38"/>
    </row>
    <row r="64" spans="1:22" x14ac:dyDescent="0.25">
      <c r="A64" s="383"/>
      <c r="B64" s="385"/>
      <c r="C64" s="61"/>
      <c r="D64" s="64"/>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59"/>
      <c r="V64" s="38"/>
    </row>
    <row r="65" spans="1:22" x14ac:dyDescent="0.25">
      <c r="A65" s="383"/>
      <c r="B65" s="385"/>
      <c r="C65" s="61"/>
      <c r="D65" s="59"/>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59"/>
      <c r="V65" s="38"/>
    </row>
    <row r="66" spans="1:22" x14ac:dyDescent="0.25">
      <c r="A66" s="383"/>
      <c r="B66" s="385"/>
      <c r="C66" s="61" t="s">
        <v>224</v>
      </c>
      <c r="D66" s="58"/>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58"/>
      <c r="V66" s="38"/>
    </row>
    <row r="67" spans="1:22" x14ac:dyDescent="0.25">
      <c r="A67" s="383">
        <v>3</v>
      </c>
      <c r="B67" s="392" t="s">
        <v>227</v>
      </c>
      <c r="C67" s="392"/>
      <c r="D67" s="392"/>
      <c r="E67" s="392"/>
      <c r="F67" s="392"/>
      <c r="G67" s="392"/>
      <c r="H67" s="392"/>
      <c r="I67" s="392"/>
      <c r="J67" s="392"/>
      <c r="K67" s="392"/>
      <c r="L67" s="392"/>
      <c r="M67" s="392"/>
      <c r="N67" s="392"/>
      <c r="O67" s="392"/>
      <c r="P67" s="392"/>
      <c r="Q67" s="392"/>
      <c r="R67" s="392"/>
      <c r="S67" s="392"/>
      <c r="T67" s="392"/>
      <c r="U67" s="392"/>
      <c r="V67" s="38"/>
    </row>
    <row r="68" spans="1:22" x14ac:dyDescent="0.25">
      <c r="A68" s="383"/>
      <c r="B68" s="395" t="s">
        <v>228</v>
      </c>
      <c r="C68" s="61" t="s">
        <v>229</v>
      </c>
      <c r="D68" s="62" t="s">
        <v>230</v>
      </c>
      <c r="E68" s="63">
        <v>0</v>
      </c>
      <c r="F68" s="63">
        <v>0</v>
      </c>
      <c r="G68" s="63">
        <v>0</v>
      </c>
      <c r="H68" s="63">
        <v>0</v>
      </c>
      <c r="I68" s="62">
        <v>1</v>
      </c>
      <c r="J68" s="62">
        <v>3</v>
      </c>
      <c r="K68" s="63">
        <v>0</v>
      </c>
      <c r="L68" s="63">
        <v>0</v>
      </c>
      <c r="M68" s="63">
        <v>0</v>
      </c>
      <c r="N68" s="63">
        <v>0</v>
      </c>
      <c r="O68" s="63">
        <v>0</v>
      </c>
      <c r="P68" s="63">
        <v>0</v>
      </c>
      <c r="Q68" s="63">
        <v>0</v>
      </c>
      <c r="R68" s="63">
        <v>0</v>
      </c>
      <c r="S68" s="62">
        <v>1</v>
      </c>
      <c r="T68" s="62">
        <v>3</v>
      </c>
      <c r="U68" s="62" t="s">
        <v>231</v>
      </c>
      <c r="V68" s="38"/>
    </row>
    <row r="69" spans="1:22" x14ac:dyDescent="0.25">
      <c r="A69" s="383"/>
      <c r="B69" s="395"/>
      <c r="C69" s="61" t="s">
        <v>229</v>
      </c>
      <c r="D69" s="59" t="s">
        <v>42</v>
      </c>
      <c r="E69" s="63">
        <v>0</v>
      </c>
      <c r="F69" s="63">
        <v>0</v>
      </c>
      <c r="G69" s="62">
        <v>1</v>
      </c>
      <c r="H69" s="62">
        <v>8</v>
      </c>
      <c r="I69" s="62">
        <v>0</v>
      </c>
      <c r="J69" s="63">
        <v>0</v>
      </c>
      <c r="K69" s="63">
        <v>0</v>
      </c>
      <c r="L69" s="63">
        <v>0</v>
      </c>
      <c r="M69" s="63">
        <v>0</v>
      </c>
      <c r="N69" s="63">
        <v>0</v>
      </c>
      <c r="O69" s="63">
        <v>0</v>
      </c>
      <c r="P69" s="63">
        <v>0</v>
      </c>
      <c r="Q69" s="63">
        <v>0</v>
      </c>
      <c r="R69" s="63">
        <v>0</v>
      </c>
      <c r="S69" s="62">
        <v>1</v>
      </c>
      <c r="T69" s="62">
        <v>8</v>
      </c>
      <c r="U69" s="59" t="s">
        <v>232</v>
      </c>
      <c r="V69" s="38"/>
    </row>
    <row r="70" spans="1:22" x14ac:dyDescent="0.25">
      <c r="A70" s="383"/>
      <c r="B70" s="395"/>
      <c r="C70" s="61" t="s">
        <v>229</v>
      </c>
      <c r="D70" s="59" t="s">
        <v>233</v>
      </c>
      <c r="E70" s="63">
        <v>0</v>
      </c>
      <c r="F70" s="63">
        <v>0</v>
      </c>
      <c r="G70" s="62">
        <v>0</v>
      </c>
      <c r="H70" s="62">
        <v>0</v>
      </c>
      <c r="I70" s="62">
        <v>3</v>
      </c>
      <c r="J70" s="62">
        <v>6</v>
      </c>
      <c r="K70" s="63">
        <v>0</v>
      </c>
      <c r="L70" s="63">
        <v>0</v>
      </c>
      <c r="M70" s="63">
        <v>0</v>
      </c>
      <c r="N70" s="63">
        <v>0</v>
      </c>
      <c r="O70" s="63">
        <v>0</v>
      </c>
      <c r="P70" s="63">
        <v>0</v>
      </c>
      <c r="Q70" s="62">
        <v>3</v>
      </c>
      <c r="R70" s="62">
        <v>6</v>
      </c>
      <c r="S70" s="62">
        <v>0</v>
      </c>
      <c r="T70" s="62">
        <v>0</v>
      </c>
      <c r="U70" s="59" t="s">
        <v>234</v>
      </c>
      <c r="V70" s="38"/>
    </row>
    <row r="71" spans="1:22" x14ac:dyDescent="0.25">
      <c r="A71" s="383"/>
      <c r="B71" s="395"/>
      <c r="C71" s="61" t="s">
        <v>229</v>
      </c>
      <c r="D71" s="59" t="s">
        <v>101</v>
      </c>
      <c r="E71" s="62">
        <v>0</v>
      </c>
      <c r="F71" s="62">
        <v>0</v>
      </c>
      <c r="G71" s="62">
        <v>1</v>
      </c>
      <c r="H71" s="62">
        <v>4</v>
      </c>
      <c r="I71" s="62">
        <v>0</v>
      </c>
      <c r="J71" s="62">
        <v>0</v>
      </c>
      <c r="K71" s="62">
        <v>0</v>
      </c>
      <c r="L71" s="62">
        <v>0</v>
      </c>
      <c r="M71" s="62">
        <v>0</v>
      </c>
      <c r="N71" s="62">
        <v>0</v>
      </c>
      <c r="O71" s="62">
        <v>0</v>
      </c>
      <c r="P71" s="62">
        <v>0</v>
      </c>
      <c r="Q71" s="62">
        <v>0</v>
      </c>
      <c r="R71" s="62">
        <v>0</v>
      </c>
      <c r="S71" s="62">
        <v>1</v>
      </c>
      <c r="T71" s="62">
        <v>4</v>
      </c>
      <c r="U71" s="59" t="s">
        <v>235</v>
      </c>
      <c r="V71" s="38"/>
    </row>
    <row r="72" spans="1:22" x14ac:dyDescent="0.25">
      <c r="A72" s="383"/>
      <c r="B72" s="395"/>
      <c r="C72" s="61" t="s">
        <v>229</v>
      </c>
      <c r="D72" s="59" t="s">
        <v>236</v>
      </c>
      <c r="E72" s="63">
        <v>0</v>
      </c>
      <c r="F72" s="63">
        <v>0</v>
      </c>
      <c r="G72" s="62">
        <v>1</v>
      </c>
      <c r="H72" s="62">
        <v>21</v>
      </c>
      <c r="I72" s="62">
        <v>0</v>
      </c>
      <c r="J72" s="63">
        <v>0</v>
      </c>
      <c r="K72" s="63">
        <v>0</v>
      </c>
      <c r="L72" s="63">
        <v>0</v>
      </c>
      <c r="M72" s="63">
        <v>0</v>
      </c>
      <c r="N72" s="63">
        <v>0</v>
      </c>
      <c r="O72" s="63">
        <v>0</v>
      </c>
      <c r="P72" s="63">
        <v>0</v>
      </c>
      <c r="Q72" s="63">
        <v>0</v>
      </c>
      <c r="R72" s="63">
        <v>0</v>
      </c>
      <c r="S72" s="62">
        <v>1</v>
      </c>
      <c r="T72" s="62">
        <v>21</v>
      </c>
      <c r="U72" s="59" t="s">
        <v>237</v>
      </c>
      <c r="V72" s="38"/>
    </row>
    <row r="73" spans="1:22" x14ac:dyDescent="0.25">
      <c r="A73" s="383">
        <v>4</v>
      </c>
      <c r="B73" s="392" t="s">
        <v>238</v>
      </c>
      <c r="C73" s="392"/>
      <c r="D73" s="392"/>
      <c r="E73" s="392"/>
      <c r="F73" s="392"/>
      <c r="G73" s="392"/>
      <c r="H73" s="392"/>
      <c r="I73" s="392"/>
      <c r="J73" s="392"/>
      <c r="K73" s="392"/>
      <c r="L73" s="392"/>
      <c r="M73" s="392"/>
      <c r="N73" s="392"/>
      <c r="O73" s="392"/>
      <c r="P73" s="392"/>
      <c r="Q73" s="392"/>
      <c r="R73" s="392"/>
      <c r="S73" s="392"/>
      <c r="T73" s="392"/>
      <c r="U73" s="392"/>
      <c r="V73" s="38"/>
    </row>
    <row r="74" spans="1:22" x14ac:dyDescent="0.25">
      <c r="A74" s="383"/>
      <c r="B74" s="393" t="s">
        <v>209</v>
      </c>
      <c r="C74" s="61" t="s">
        <v>221</v>
      </c>
      <c r="D74" s="62" t="s">
        <v>239</v>
      </c>
      <c r="E74" s="63">
        <v>0</v>
      </c>
      <c r="F74" s="63">
        <v>0</v>
      </c>
      <c r="G74" s="63">
        <v>0</v>
      </c>
      <c r="H74" s="62">
        <v>0</v>
      </c>
      <c r="I74" s="63">
        <v>0</v>
      </c>
      <c r="J74" s="63">
        <v>0</v>
      </c>
      <c r="K74" s="63">
        <v>0</v>
      </c>
      <c r="L74" s="63">
        <v>0</v>
      </c>
      <c r="M74" s="62">
        <v>0</v>
      </c>
      <c r="N74" s="63">
        <v>0</v>
      </c>
      <c r="O74" s="62">
        <v>1</v>
      </c>
      <c r="P74" s="62">
        <v>5</v>
      </c>
      <c r="Q74" s="63">
        <v>0</v>
      </c>
      <c r="R74" s="63">
        <v>0</v>
      </c>
      <c r="S74" s="62">
        <v>1</v>
      </c>
      <c r="T74" s="62">
        <v>5</v>
      </c>
      <c r="U74" s="62" t="s">
        <v>240</v>
      </c>
      <c r="V74" s="38"/>
    </row>
    <row r="75" spans="1:22" x14ac:dyDescent="0.25">
      <c r="A75" s="383"/>
      <c r="B75" s="393"/>
      <c r="C75" s="61" t="s">
        <v>241</v>
      </c>
      <c r="D75" s="59" t="s">
        <v>242</v>
      </c>
      <c r="E75" s="63">
        <v>0</v>
      </c>
      <c r="F75" s="63">
        <v>0</v>
      </c>
      <c r="G75" s="63">
        <v>0</v>
      </c>
      <c r="H75" s="63">
        <v>0</v>
      </c>
      <c r="I75" s="63">
        <v>0</v>
      </c>
      <c r="J75" s="63">
        <v>0</v>
      </c>
      <c r="K75" s="63">
        <v>0</v>
      </c>
      <c r="L75" s="63">
        <v>0</v>
      </c>
      <c r="M75" s="63">
        <v>0</v>
      </c>
      <c r="N75" s="63">
        <v>0</v>
      </c>
      <c r="O75" s="62">
        <v>1</v>
      </c>
      <c r="P75" s="62">
        <v>5</v>
      </c>
      <c r="Q75" s="63">
        <v>0</v>
      </c>
      <c r="R75" s="63">
        <v>0</v>
      </c>
      <c r="S75" s="62">
        <v>1</v>
      </c>
      <c r="T75" s="62">
        <v>5</v>
      </c>
      <c r="U75" s="59" t="s">
        <v>240</v>
      </c>
      <c r="V75" s="38"/>
    </row>
    <row r="76" spans="1:22" x14ac:dyDescent="0.25">
      <c r="A76" s="383"/>
      <c r="B76" s="393"/>
      <c r="C76" s="61"/>
      <c r="D76" s="59" t="s">
        <v>243</v>
      </c>
      <c r="E76" s="62">
        <v>0</v>
      </c>
      <c r="F76" s="62">
        <v>0</v>
      </c>
      <c r="G76" s="62">
        <v>0</v>
      </c>
      <c r="H76" s="62">
        <v>0</v>
      </c>
      <c r="I76" s="62">
        <v>0</v>
      </c>
      <c r="J76" s="62">
        <v>0</v>
      </c>
      <c r="K76" s="62">
        <v>0</v>
      </c>
      <c r="L76" s="62">
        <v>0</v>
      </c>
      <c r="M76" s="62">
        <v>0</v>
      </c>
      <c r="N76" s="62">
        <v>0</v>
      </c>
      <c r="O76" s="62">
        <v>1</v>
      </c>
      <c r="P76" s="62">
        <v>3</v>
      </c>
      <c r="Q76" s="62">
        <v>0</v>
      </c>
      <c r="R76" s="62">
        <v>0</v>
      </c>
      <c r="S76" s="62">
        <v>1</v>
      </c>
      <c r="T76" s="62">
        <v>3</v>
      </c>
      <c r="U76" s="59" t="s">
        <v>240</v>
      </c>
      <c r="V76" s="38"/>
    </row>
    <row r="77" spans="1:22" x14ac:dyDescent="0.25">
      <c r="A77" s="383"/>
      <c r="B77" s="393"/>
      <c r="C77" s="61"/>
      <c r="D77" s="59"/>
      <c r="E77" s="63">
        <v>0</v>
      </c>
      <c r="F77" s="63">
        <v>0</v>
      </c>
      <c r="G77" s="63">
        <v>0</v>
      </c>
      <c r="H77" s="63">
        <v>0</v>
      </c>
      <c r="I77" s="63">
        <v>0</v>
      </c>
      <c r="J77" s="63">
        <v>0</v>
      </c>
      <c r="K77" s="63">
        <v>0</v>
      </c>
      <c r="L77" s="63">
        <v>0</v>
      </c>
      <c r="M77" s="63">
        <v>0</v>
      </c>
      <c r="N77" s="63">
        <v>0</v>
      </c>
      <c r="O77" s="63">
        <v>0</v>
      </c>
      <c r="P77" s="63">
        <v>0</v>
      </c>
      <c r="Q77" s="63">
        <v>0</v>
      </c>
      <c r="R77" s="63">
        <v>0</v>
      </c>
      <c r="S77" s="62">
        <v>0</v>
      </c>
      <c r="T77" s="62">
        <v>0</v>
      </c>
      <c r="U77" s="59"/>
      <c r="V77" s="38"/>
    </row>
    <row r="78" spans="1:22" x14ac:dyDescent="0.25">
      <c r="A78" s="383"/>
      <c r="B78" s="393"/>
      <c r="C78" s="61"/>
      <c r="D78" s="59"/>
      <c r="E78" s="63">
        <v>0</v>
      </c>
      <c r="F78" s="63">
        <v>0</v>
      </c>
      <c r="G78" s="63">
        <v>0</v>
      </c>
      <c r="H78" s="63">
        <v>0</v>
      </c>
      <c r="I78" s="63">
        <v>0</v>
      </c>
      <c r="J78" s="63">
        <v>0</v>
      </c>
      <c r="K78" s="63">
        <v>0</v>
      </c>
      <c r="L78" s="63">
        <v>0</v>
      </c>
      <c r="M78" s="63">
        <v>0</v>
      </c>
      <c r="N78" s="63">
        <v>0</v>
      </c>
      <c r="O78" s="62">
        <v>0</v>
      </c>
      <c r="P78" s="62">
        <v>0</v>
      </c>
      <c r="Q78" s="63">
        <v>0</v>
      </c>
      <c r="R78" s="63">
        <v>0</v>
      </c>
      <c r="S78" s="63">
        <v>0</v>
      </c>
      <c r="T78" s="63">
        <v>0</v>
      </c>
      <c r="U78" s="58"/>
      <c r="V78" s="38"/>
    </row>
    <row r="79" spans="1:22" x14ac:dyDescent="0.25">
      <c r="A79" s="383">
        <v>5</v>
      </c>
      <c r="B79" s="392" t="s">
        <v>210</v>
      </c>
      <c r="C79" s="392"/>
      <c r="D79" s="392"/>
      <c r="E79" s="392"/>
      <c r="F79" s="392"/>
      <c r="G79" s="392"/>
      <c r="H79" s="392"/>
      <c r="I79" s="392"/>
      <c r="J79" s="392"/>
      <c r="K79" s="392"/>
      <c r="L79" s="392"/>
      <c r="M79" s="392"/>
      <c r="N79" s="392"/>
      <c r="O79" s="392"/>
      <c r="P79" s="392"/>
      <c r="Q79" s="392"/>
      <c r="R79" s="392"/>
      <c r="S79" s="392"/>
      <c r="T79" s="392"/>
      <c r="U79" s="392"/>
      <c r="V79" s="38"/>
    </row>
    <row r="80" spans="1:22" x14ac:dyDescent="0.25">
      <c r="A80" s="383"/>
      <c r="B80" s="393" t="s">
        <v>211</v>
      </c>
      <c r="C80" s="61" t="s">
        <v>229</v>
      </c>
      <c r="D80" s="62" t="s">
        <v>213</v>
      </c>
      <c r="E80" s="63">
        <v>0</v>
      </c>
      <c r="F80" s="63">
        <v>0</v>
      </c>
      <c r="G80" s="63">
        <v>0</v>
      </c>
      <c r="H80" s="63">
        <v>0</v>
      </c>
      <c r="I80" s="63">
        <v>0</v>
      </c>
      <c r="J80" s="63">
        <v>0</v>
      </c>
      <c r="K80" s="63">
        <v>0</v>
      </c>
      <c r="L80" s="63">
        <v>0</v>
      </c>
      <c r="M80" s="63">
        <v>0</v>
      </c>
      <c r="N80" s="63">
        <v>0</v>
      </c>
      <c r="O80" s="62">
        <v>1</v>
      </c>
      <c r="P80" s="62">
        <v>4</v>
      </c>
      <c r="Q80" s="63">
        <v>0</v>
      </c>
      <c r="R80" s="63">
        <v>0</v>
      </c>
      <c r="S80" s="62">
        <v>1</v>
      </c>
      <c r="T80" s="62">
        <v>4</v>
      </c>
      <c r="U80" s="63"/>
      <c r="V80" s="38"/>
    </row>
    <row r="81" spans="1:22" x14ac:dyDescent="0.25">
      <c r="A81" s="383"/>
      <c r="B81" s="393"/>
      <c r="C81" s="61" t="s">
        <v>229</v>
      </c>
      <c r="D81" s="59" t="s">
        <v>212</v>
      </c>
      <c r="E81" s="63">
        <v>0</v>
      </c>
      <c r="F81" s="63">
        <v>0</v>
      </c>
      <c r="G81" s="63">
        <v>0</v>
      </c>
      <c r="H81" s="63">
        <v>0</v>
      </c>
      <c r="I81" s="63">
        <v>0</v>
      </c>
      <c r="J81" s="63">
        <v>0</v>
      </c>
      <c r="K81" s="63">
        <v>0</v>
      </c>
      <c r="L81" s="63">
        <v>0</v>
      </c>
      <c r="M81" s="63">
        <v>0</v>
      </c>
      <c r="N81" s="63">
        <v>0</v>
      </c>
      <c r="O81" s="62">
        <v>1</v>
      </c>
      <c r="P81" s="62">
        <v>5</v>
      </c>
      <c r="Q81" s="63">
        <v>0</v>
      </c>
      <c r="R81" s="63">
        <v>0</v>
      </c>
      <c r="S81" s="62">
        <v>1</v>
      </c>
      <c r="T81" s="62">
        <v>5</v>
      </c>
      <c r="U81" s="58"/>
      <c r="V81" s="38"/>
    </row>
    <row r="82" spans="1:22" x14ac:dyDescent="0.25">
      <c r="A82" s="383"/>
      <c r="B82" s="393"/>
      <c r="C82" s="61" t="s">
        <v>224</v>
      </c>
      <c r="D82" s="58"/>
      <c r="E82" s="63">
        <v>0</v>
      </c>
      <c r="F82" s="63">
        <v>0</v>
      </c>
      <c r="G82" s="63">
        <v>0</v>
      </c>
      <c r="H82" s="63">
        <v>0</v>
      </c>
      <c r="I82" s="63">
        <v>0</v>
      </c>
      <c r="J82" s="63">
        <v>0</v>
      </c>
      <c r="K82" s="63">
        <v>0</v>
      </c>
      <c r="L82" s="63">
        <v>0</v>
      </c>
      <c r="M82" s="63">
        <v>0</v>
      </c>
      <c r="N82" s="63">
        <v>0</v>
      </c>
      <c r="O82" s="63">
        <v>0</v>
      </c>
      <c r="P82" s="63">
        <v>0</v>
      </c>
      <c r="Q82" s="63">
        <v>0</v>
      </c>
      <c r="R82" s="63">
        <v>0</v>
      </c>
      <c r="S82" s="63">
        <v>0</v>
      </c>
      <c r="T82" s="63">
        <v>0</v>
      </c>
      <c r="U82" s="58"/>
      <c r="V82" s="38"/>
    </row>
    <row r="83" spans="1:22" x14ac:dyDescent="0.25">
      <c r="A83" s="383"/>
      <c r="B83" s="393"/>
      <c r="C83" s="61" t="s">
        <v>224</v>
      </c>
      <c r="D83" s="58"/>
      <c r="E83" s="63">
        <v>0</v>
      </c>
      <c r="F83" s="63">
        <v>0</v>
      </c>
      <c r="G83" s="63">
        <v>0</v>
      </c>
      <c r="H83" s="63">
        <v>0</v>
      </c>
      <c r="I83" s="63">
        <v>0</v>
      </c>
      <c r="J83" s="63">
        <v>0</v>
      </c>
      <c r="K83" s="63">
        <v>0</v>
      </c>
      <c r="L83" s="63">
        <v>0</v>
      </c>
      <c r="M83" s="63">
        <v>0</v>
      </c>
      <c r="N83" s="63">
        <v>0</v>
      </c>
      <c r="O83" s="63">
        <v>0</v>
      </c>
      <c r="P83" s="63">
        <v>0</v>
      </c>
      <c r="Q83" s="63">
        <v>0</v>
      </c>
      <c r="R83" s="63">
        <v>0</v>
      </c>
      <c r="S83" s="63">
        <v>0</v>
      </c>
      <c r="T83" s="63">
        <v>0</v>
      </c>
      <c r="U83" s="58"/>
      <c r="V83" s="38"/>
    </row>
    <row r="84" spans="1:22" x14ac:dyDescent="0.25">
      <c r="A84" s="383">
        <v>6</v>
      </c>
      <c r="B84" s="384" t="s">
        <v>214</v>
      </c>
      <c r="C84" s="384"/>
      <c r="D84" s="384"/>
      <c r="E84" s="384"/>
      <c r="F84" s="384"/>
      <c r="G84" s="384"/>
      <c r="H84" s="384"/>
      <c r="I84" s="384"/>
      <c r="J84" s="384"/>
      <c r="K84" s="384"/>
      <c r="L84" s="384"/>
      <c r="M84" s="384"/>
      <c r="N84" s="384"/>
      <c r="O84" s="384"/>
      <c r="P84" s="384"/>
      <c r="Q84" s="384"/>
      <c r="R84" s="384"/>
      <c r="S84" s="384"/>
      <c r="T84" s="384"/>
      <c r="U84" s="384"/>
      <c r="V84" s="38"/>
    </row>
    <row r="85" spans="1:22" x14ac:dyDescent="0.25">
      <c r="A85" s="383"/>
      <c r="B85" s="385" t="s">
        <v>244</v>
      </c>
      <c r="C85" s="61" t="s">
        <v>221</v>
      </c>
      <c r="D85" s="62" t="s">
        <v>245</v>
      </c>
      <c r="E85" s="63">
        <v>0</v>
      </c>
      <c r="F85" s="63">
        <v>0</v>
      </c>
      <c r="G85" s="62">
        <v>1</v>
      </c>
      <c r="H85" s="62">
        <v>3</v>
      </c>
      <c r="I85" s="63">
        <v>0</v>
      </c>
      <c r="J85" s="63">
        <v>0</v>
      </c>
      <c r="K85" s="63">
        <v>0</v>
      </c>
      <c r="L85" s="63">
        <v>0</v>
      </c>
      <c r="M85" s="63">
        <v>0</v>
      </c>
      <c r="N85" s="63">
        <v>0</v>
      </c>
      <c r="O85" s="63">
        <v>0</v>
      </c>
      <c r="P85" s="63">
        <v>0</v>
      </c>
      <c r="Q85" s="63">
        <v>0</v>
      </c>
      <c r="R85" s="63">
        <v>0</v>
      </c>
      <c r="S85" s="62">
        <v>1</v>
      </c>
      <c r="T85" s="62">
        <v>3</v>
      </c>
      <c r="U85" s="62" t="s">
        <v>246</v>
      </c>
      <c r="V85" s="38"/>
    </row>
    <row r="86" spans="1:22" x14ac:dyDescent="0.25">
      <c r="A86" s="383"/>
      <c r="B86" s="385"/>
      <c r="C86" s="61"/>
      <c r="D86" s="59"/>
      <c r="E86" s="63">
        <v>0</v>
      </c>
      <c r="F86" s="63">
        <v>0</v>
      </c>
      <c r="G86" s="62">
        <v>0</v>
      </c>
      <c r="H86" s="62">
        <v>0</v>
      </c>
      <c r="I86" s="63">
        <v>0</v>
      </c>
      <c r="J86" s="63">
        <v>0</v>
      </c>
      <c r="K86" s="63">
        <v>0</v>
      </c>
      <c r="L86" s="63">
        <v>0</v>
      </c>
      <c r="M86" s="63">
        <v>0</v>
      </c>
      <c r="N86" s="63">
        <v>0</v>
      </c>
      <c r="O86" s="63">
        <v>0</v>
      </c>
      <c r="P86" s="63">
        <v>0</v>
      </c>
      <c r="Q86" s="63">
        <v>0</v>
      </c>
      <c r="R86" s="63">
        <v>0</v>
      </c>
      <c r="S86" s="62">
        <v>0</v>
      </c>
      <c r="T86" s="63">
        <v>0</v>
      </c>
      <c r="U86" s="59"/>
      <c r="V86" s="38"/>
    </row>
    <row r="87" spans="1:22" x14ac:dyDescent="0.25">
      <c r="A87" s="383"/>
      <c r="B87" s="385"/>
      <c r="C87" s="61" t="s">
        <v>224</v>
      </c>
      <c r="D87" s="58"/>
      <c r="E87" s="63">
        <v>0</v>
      </c>
      <c r="F87" s="63">
        <v>0</v>
      </c>
      <c r="G87" s="63">
        <v>0</v>
      </c>
      <c r="H87" s="63">
        <v>0</v>
      </c>
      <c r="I87" s="63">
        <v>0</v>
      </c>
      <c r="J87" s="63">
        <v>0</v>
      </c>
      <c r="K87" s="63">
        <v>0</v>
      </c>
      <c r="L87" s="63">
        <v>0</v>
      </c>
      <c r="M87" s="63">
        <v>0</v>
      </c>
      <c r="N87" s="63">
        <v>0</v>
      </c>
      <c r="O87" s="63">
        <v>0</v>
      </c>
      <c r="P87" s="63">
        <v>0</v>
      </c>
      <c r="Q87" s="63">
        <v>0</v>
      </c>
      <c r="R87" s="63">
        <v>0</v>
      </c>
      <c r="S87" s="63">
        <v>0</v>
      </c>
      <c r="T87" s="63">
        <v>0</v>
      </c>
      <c r="U87" s="58"/>
      <c r="V87" s="38"/>
    </row>
    <row r="88" spans="1:22" x14ac:dyDescent="0.25">
      <c r="A88" s="383"/>
      <c r="B88" s="385"/>
      <c r="C88" s="61" t="s">
        <v>224</v>
      </c>
      <c r="D88" s="58"/>
      <c r="E88" s="63">
        <v>0</v>
      </c>
      <c r="F88" s="63">
        <v>0</v>
      </c>
      <c r="G88" s="63">
        <v>0</v>
      </c>
      <c r="H88" s="63">
        <v>0</v>
      </c>
      <c r="I88" s="63">
        <v>0</v>
      </c>
      <c r="J88" s="63">
        <v>0</v>
      </c>
      <c r="K88" s="63">
        <v>0</v>
      </c>
      <c r="L88" s="63">
        <v>0</v>
      </c>
      <c r="M88" s="63">
        <v>0</v>
      </c>
      <c r="N88" s="63">
        <v>0</v>
      </c>
      <c r="O88" s="63">
        <v>0</v>
      </c>
      <c r="P88" s="63">
        <v>0</v>
      </c>
      <c r="Q88" s="63">
        <v>0</v>
      </c>
      <c r="R88" s="63">
        <v>0</v>
      </c>
      <c r="S88" s="63">
        <v>0</v>
      </c>
      <c r="T88" s="63">
        <v>0</v>
      </c>
      <c r="U88" s="58"/>
      <c r="V88" s="38"/>
    </row>
    <row r="89" spans="1:22" ht="16.5" x14ac:dyDescent="0.3">
      <c r="A89" s="65"/>
      <c r="B89" s="66"/>
      <c r="C89" s="67" t="s">
        <v>216</v>
      </c>
      <c r="D89" s="67"/>
      <c r="E89" s="68">
        <f t="shared" ref="E89:T89" si="0">E88+E87+E86+E85+E83+E82+E81+E80+E78+E77+E75+E74+E72+E70+E69+E68+E66+E65+E64+E63+E61+E60+E59+E58</f>
        <v>1</v>
      </c>
      <c r="F89" s="68">
        <f t="shared" si="0"/>
        <v>6</v>
      </c>
      <c r="G89" s="68">
        <f t="shared" si="0"/>
        <v>9</v>
      </c>
      <c r="H89" s="68">
        <f t="shared" si="0"/>
        <v>98</v>
      </c>
      <c r="I89" s="68">
        <f t="shared" si="0"/>
        <v>7</v>
      </c>
      <c r="J89" s="68">
        <f t="shared" si="0"/>
        <v>49</v>
      </c>
      <c r="K89" s="68">
        <f t="shared" si="0"/>
        <v>0</v>
      </c>
      <c r="L89" s="68">
        <f t="shared" si="0"/>
        <v>0</v>
      </c>
      <c r="M89" s="68">
        <f t="shared" si="0"/>
        <v>2</v>
      </c>
      <c r="N89" s="68">
        <f t="shared" si="0"/>
        <v>30</v>
      </c>
      <c r="O89" s="68">
        <f t="shared" si="0"/>
        <v>5</v>
      </c>
      <c r="P89" s="68">
        <f t="shared" si="0"/>
        <v>54</v>
      </c>
      <c r="Q89" s="68">
        <f t="shared" si="0"/>
        <v>3</v>
      </c>
      <c r="R89" s="68">
        <f t="shared" si="0"/>
        <v>6</v>
      </c>
      <c r="S89" s="68">
        <f t="shared" si="0"/>
        <v>21</v>
      </c>
      <c r="T89" s="68">
        <f t="shared" si="0"/>
        <v>225</v>
      </c>
      <c r="U89" s="68"/>
      <c r="V89" s="38"/>
    </row>
    <row r="92" spans="1:22" ht="18" x14ac:dyDescent="0.25">
      <c r="A92" s="386" t="s">
        <v>167</v>
      </c>
      <c r="B92" s="386"/>
      <c r="C92" s="386"/>
      <c r="D92" s="386"/>
      <c r="E92" s="386"/>
      <c r="F92" s="386"/>
      <c r="G92" s="386"/>
      <c r="H92" s="386"/>
      <c r="I92" s="386"/>
      <c r="J92" s="386"/>
      <c r="K92" s="386"/>
      <c r="L92" s="386"/>
      <c r="M92" s="386"/>
      <c r="N92" s="386"/>
      <c r="O92" s="386"/>
    </row>
    <row r="93" spans="1:22" ht="18" x14ac:dyDescent="0.25">
      <c r="A93" s="72"/>
      <c r="B93" s="72"/>
      <c r="C93" s="72"/>
      <c r="D93" s="72"/>
      <c r="E93" s="72"/>
      <c r="F93" s="72"/>
      <c r="G93" s="72"/>
      <c r="H93" s="72"/>
      <c r="I93" s="72"/>
      <c r="J93" s="72"/>
      <c r="K93" s="72"/>
      <c r="L93" s="72"/>
      <c r="M93" s="72"/>
      <c r="N93" s="72"/>
      <c r="O93" s="72"/>
    </row>
    <row r="94" spans="1:22" ht="18" x14ac:dyDescent="0.25">
      <c r="A94" s="387" t="s">
        <v>168</v>
      </c>
      <c r="B94" s="388"/>
      <c r="C94" s="373" t="s">
        <v>169</v>
      </c>
      <c r="D94" s="373"/>
      <c r="E94" s="373"/>
      <c r="F94" s="373"/>
      <c r="G94" s="73"/>
      <c r="H94" s="374" t="s">
        <v>219</v>
      </c>
      <c r="I94" s="374"/>
      <c r="J94" s="375">
        <v>1121</v>
      </c>
      <c r="K94" s="72"/>
      <c r="L94" s="72"/>
      <c r="M94" s="72"/>
      <c r="N94" s="72"/>
      <c r="O94" s="72"/>
    </row>
    <row r="95" spans="1:22" ht="18" x14ac:dyDescent="0.25">
      <c r="A95" s="389"/>
      <c r="B95" s="390"/>
      <c r="C95" s="74" t="s">
        <v>171</v>
      </c>
      <c r="D95" s="75" t="s">
        <v>172</v>
      </c>
      <c r="E95" s="391" t="s">
        <v>220</v>
      </c>
      <c r="F95" s="391"/>
      <c r="G95" s="73"/>
      <c r="H95" s="374"/>
      <c r="I95" s="374"/>
      <c r="J95" s="375"/>
      <c r="K95" s="72"/>
      <c r="L95" s="72"/>
      <c r="M95" s="72"/>
      <c r="N95" s="72"/>
      <c r="O95" s="72"/>
    </row>
    <row r="96" spans="1:22" ht="18" x14ac:dyDescent="0.25">
      <c r="A96" s="371" t="s">
        <v>514</v>
      </c>
      <c r="B96" s="372"/>
      <c r="C96" s="76">
        <v>736</v>
      </c>
      <c r="D96" s="76">
        <v>654</v>
      </c>
      <c r="E96" s="373">
        <v>2098</v>
      </c>
      <c r="F96" s="373"/>
      <c r="G96" s="77"/>
      <c r="H96" s="374" t="s">
        <v>175</v>
      </c>
      <c r="I96" s="374"/>
      <c r="J96" s="375">
        <f>E132+G132+I132+K132+M132+O132+Q132+S132</f>
        <v>178</v>
      </c>
      <c r="K96" s="72"/>
      <c r="L96" s="72"/>
      <c r="M96" s="72"/>
      <c r="N96" s="72"/>
      <c r="O96" s="72"/>
    </row>
    <row r="97" spans="1:21" ht="18" x14ac:dyDescent="0.25">
      <c r="A97" s="371" t="s">
        <v>3</v>
      </c>
      <c r="B97" s="372"/>
      <c r="C97" s="76"/>
      <c r="D97" s="76"/>
      <c r="E97" s="373">
        <f t="shared" ref="E97:E98" si="1">C97+D97</f>
        <v>0</v>
      </c>
      <c r="F97" s="373"/>
      <c r="G97" s="72"/>
      <c r="H97" s="374"/>
      <c r="I97" s="374"/>
      <c r="J97" s="375"/>
      <c r="K97" s="72"/>
      <c r="L97" s="72"/>
      <c r="M97" s="72"/>
      <c r="N97" s="72"/>
      <c r="O97" s="72"/>
    </row>
    <row r="98" spans="1:21" ht="18" x14ac:dyDescent="0.25">
      <c r="A98" s="371" t="s">
        <v>3</v>
      </c>
      <c r="B98" s="372"/>
      <c r="C98" s="76"/>
      <c r="D98" s="76"/>
      <c r="E98" s="373">
        <f t="shared" si="1"/>
        <v>0</v>
      </c>
      <c r="F98" s="373"/>
      <c r="G98" s="72"/>
      <c r="H98" s="72"/>
      <c r="I98" s="72"/>
      <c r="J98" s="72"/>
      <c r="K98" s="72"/>
      <c r="L98" s="72"/>
      <c r="M98" s="72"/>
      <c r="N98" s="72"/>
      <c r="O98" s="72"/>
    </row>
    <row r="99" spans="1:21" ht="18" x14ac:dyDescent="0.25">
      <c r="A99" s="78"/>
      <c r="B99" s="78"/>
      <c r="C99" s="72"/>
      <c r="D99" s="72"/>
      <c r="E99" s="72"/>
      <c r="F99" s="72"/>
      <c r="G99" s="72"/>
      <c r="H99" s="72"/>
      <c r="I99" s="72"/>
      <c r="J99" s="72"/>
      <c r="K99" s="72"/>
      <c r="L99" s="72"/>
      <c r="M99" s="72"/>
      <c r="N99" s="72"/>
      <c r="O99" s="72"/>
      <c r="P99" s="79"/>
      <c r="Q99" s="79"/>
      <c r="R99" s="79"/>
      <c r="S99" s="79"/>
      <c r="T99" s="79"/>
      <c r="U99" s="79"/>
    </row>
    <row r="100" spans="1:21" ht="16.5" x14ac:dyDescent="0.25">
      <c r="A100" s="80"/>
      <c r="B100" s="80"/>
      <c r="C100" s="376" t="s">
        <v>176</v>
      </c>
      <c r="D100" s="377"/>
      <c r="E100" s="378" t="s">
        <v>177</v>
      </c>
      <c r="F100" s="379"/>
      <c r="G100" s="379"/>
      <c r="H100" s="379"/>
      <c r="I100" s="379"/>
      <c r="J100" s="379"/>
      <c r="K100" s="379"/>
      <c r="L100" s="379"/>
      <c r="M100" s="379"/>
      <c r="N100" s="379"/>
      <c r="O100" s="379"/>
      <c r="P100" s="380"/>
      <c r="Q100" s="381" t="s">
        <v>178</v>
      </c>
      <c r="R100" s="382"/>
      <c r="S100" s="368" t="s">
        <v>179</v>
      </c>
      <c r="T100" s="369"/>
      <c r="U100" s="370"/>
    </row>
    <row r="101" spans="1:21" ht="118.5" x14ac:dyDescent="0.25">
      <c r="A101" s="357" t="s">
        <v>180</v>
      </c>
      <c r="B101" s="358"/>
      <c r="C101" s="81" t="s">
        <v>168</v>
      </c>
      <c r="D101" s="81" t="s">
        <v>181</v>
      </c>
      <c r="E101" s="82" t="s">
        <v>182</v>
      </c>
      <c r="F101" s="83" t="s">
        <v>183</v>
      </c>
      <c r="G101" s="82" t="s">
        <v>184</v>
      </c>
      <c r="H101" s="83" t="s">
        <v>183</v>
      </c>
      <c r="I101" s="84" t="s">
        <v>185</v>
      </c>
      <c r="J101" s="83" t="s">
        <v>183</v>
      </c>
      <c r="K101" s="84" t="s">
        <v>186</v>
      </c>
      <c r="L101" s="83" t="s">
        <v>183</v>
      </c>
      <c r="M101" s="84" t="s">
        <v>187</v>
      </c>
      <c r="N101" s="83" t="s">
        <v>183</v>
      </c>
      <c r="O101" s="82" t="s">
        <v>188</v>
      </c>
      <c r="P101" s="83" t="s">
        <v>183</v>
      </c>
      <c r="Q101" s="82" t="s">
        <v>8</v>
      </c>
      <c r="R101" s="82" t="s">
        <v>183</v>
      </c>
      <c r="S101" s="85" t="s">
        <v>8</v>
      </c>
      <c r="T101" s="86" t="s">
        <v>189</v>
      </c>
      <c r="U101" s="87" t="s">
        <v>190</v>
      </c>
    </row>
    <row r="102" spans="1:21" x14ac:dyDescent="0.25">
      <c r="A102" s="343">
        <v>1</v>
      </c>
      <c r="B102" s="359" t="s">
        <v>191</v>
      </c>
      <c r="C102" s="360"/>
      <c r="D102" s="360"/>
      <c r="E102" s="360"/>
      <c r="F102" s="360"/>
      <c r="G102" s="360"/>
      <c r="H102" s="360"/>
      <c r="I102" s="360"/>
      <c r="J102" s="360"/>
      <c r="K102" s="360"/>
      <c r="L102" s="360"/>
      <c r="M102" s="360"/>
      <c r="N102" s="360"/>
      <c r="O102" s="360"/>
      <c r="P102" s="360"/>
      <c r="Q102" s="360"/>
      <c r="R102" s="360"/>
      <c r="S102" s="360"/>
      <c r="T102" s="360"/>
      <c r="U102" s="361"/>
    </row>
    <row r="103" spans="1:21" x14ac:dyDescent="0.25">
      <c r="A103" s="344"/>
      <c r="B103" s="362" t="s">
        <v>192</v>
      </c>
      <c r="C103" s="88" t="s">
        <v>247</v>
      </c>
      <c r="D103" s="89"/>
      <c r="E103" s="90">
        <v>0</v>
      </c>
      <c r="F103" s="90">
        <v>0</v>
      </c>
      <c r="G103" s="90">
        <v>0</v>
      </c>
      <c r="H103" s="90">
        <v>0</v>
      </c>
      <c r="I103" s="90">
        <v>0</v>
      </c>
      <c r="J103" s="90">
        <v>0</v>
      </c>
      <c r="K103" s="90">
        <v>0</v>
      </c>
      <c r="L103" s="90">
        <v>0</v>
      </c>
      <c r="M103" s="90">
        <v>0</v>
      </c>
      <c r="N103" s="90">
        <v>0</v>
      </c>
      <c r="O103" s="90">
        <v>0</v>
      </c>
      <c r="P103" s="90">
        <v>0</v>
      </c>
      <c r="Q103" s="90">
        <v>0</v>
      </c>
      <c r="R103" s="90">
        <v>0</v>
      </c>
      <c r="S103" s="90">
        <v>0</v>
      </c>
      <c r="T103" s="90">
        <v>0</v>
      </c>
      <c r="U103" s="91"/>
    </row>
    <row r="104" spans="1:21" x14ac:dyDescent="0.25">
      <c r="A104" s="344"/>
      <c r="B104" s="363"/>
      <c r="C104" s="88" t="s">
        <v>224</v>
      </c>
      <c r="D104" s="90"/>
      <c r="E104" s="90">
        <v>0</v>
      </c>
      <c r="F104" s="90">
        <v>0</v>
      </c>
      <c r="G104" s="90">
        <v>0</v>
      </c>
      <c r="H104" s="90">
        <v>0</v>
      </c>
      <c r="I104" s="90">
        <v>0</v>
      </c>
      <c r="J104" s="90">
        <v>0</v>
      </c>
      <c r="K104" s="90">
        <v>0</v>
      </c>
      <c r="L104" s="90">
        <v>0</v>
      </c>
      <c r="M104" s="90">
        <v>0</v>
      </c>
      <c r="N104" s="90">
        <v>0</v>
      </c>
      <c r="O104" s="90">
        <v>0</v>
      </c>
      <c r="P104" s="90">
        <v>0</v>
      </c>
      <c r="Q104" s="90">
        <v>0</v>
      </c>
      <c r="R104" s="90">
        <v>0</v>
      </c>
      <c r="S104" s="90">
        <v>0</v>
      </c>
      <c r="T104" s="90">
        <v>0</v>
      </c>
      <c r="U104" s="91"/>
    </row>
    <row r="105" spans="1:21" x14ac:dyDescent="0.25">
      <c r="A105" s="344"/>
      <c r="B105" s="363"/>
      <c r="C105" s="88" t="s">
        <v>224</v>
      </c>
      <c r="D105" s="90"/>
      <c r="E105" s="90">
        <v>0</v>
      </c>
      <c r="F105" s="90">
        <v>0</v>
      </c>
      <c r="G105" s="90">
        <v>0</v>
      </c>
      <c r="H105" s="90">
        <v>0</v>
      </c>
      <c r="I105" s="90">
        <v>0</v>
      </c>
      <c r="J105" s="90">
        <v>0</v>
      </c>
      <c r="K105" s="90">
        <v>0</v>
      </c>
      <c r="L105" s="90">
        <v>0</v>
      </c>
      <c r="M105" s="90">
        <v>0</v>
      </c>
      <c r="N105" s="90">
        <v>0</v>
      </c>
      <c r="O105" s="90">
        <v>0</v>
      </c>
      <c r="P105" s="90">
        <v>0</v>
      </c>
      <c r="Q105" s="90">
        <v>0</v>
      </c>
      <c r="R105" s="90">
        <v>0</v>
      </c>
      <c r="S105" s="90">
        <v>0</v>
      </c>
      <c r="T105" s="90">
        <v>0</v>
      </c>
      <c r="U105" s="91"/>
    </row>
    <row r="106" spans="1:21" x14ac:dyDescent="0.25">
      <c r="A106" s="344"/>
      <c r="B106" s="363"/>
      <c r="C106" s="88" t="s">
        <v>224</v>
      </c>
      <c r="D106" s="90"/>
      <c r="E106" s="90">
        <v>0</v>
      </c>
      <c r="F106" s="90">
        <v>0</v>
      </c>
      <c r="G106" s="90">
        <v>0</v>
      </c>
      <c r="H106" s="90">
        <v>0</v>
      </c>
      <c r="I106" s="90">
        <v>0</v>
      </c>
      <c r="J106" s="90">
        <v>0</v>
      </c>
      <c r="K106" s="90">
        <v>0</v>
      </c>
      <c r="L106" s="90">
        <v>0</v>
      </c>
      <c r="M106" s="90">
        <v>0</v>
      </c>
      <c r="N106" s="90">
        <v>0</v>
      </c>
      <c r="O106" s="90">
        <v>0</v>
      </c>
      <c r="P106" s="90">
        <v>0</v>
      </c>
      <c r="Q106" s="90">
        <v>0</v>
      </c>
      <c r="R106" s="90">
        <v>0</v>
      </c>
      <c r="S106" s="90">
        <v>0</v>
      </c>
      <c r="T106" s="90">
        <v>0</v>
      </c>
      <c r="U106" s="91"/>
    </row>
    <row r="107" spans="1:21" x14ac:dyDescent="0.25">
      <c r="A107" s="343">
        <v>2</v>
      </c>
      <c r="B107" s="364" t="s">
        <v>193</v>
      </c>
      <c r="C107" s="365"/>
      <c r="D107" s="365"/>
      <c r="E107" s="365"/>
      <c r="F107" s="365"/>
      <c r="G107" s="365"/>
      <c r="H107" s="365"/>
      <c r="I107" s="365"/>
      <c r="J107" s="365"/>
      <c r="K107" s="365"/>
      <c r="L107" s="365"/>
      <c r="M107" s="365"/>
      <c r="N107" s="365"/>
      <c r="O107" s="365"/>
      <c r="P107" s="365"/>
      <c r="Q107" s="365"/>
      <c r="R107" s="365"/>
      <c r="S107" s="365"/>
      <c r="T107" s="365"/>
      <c r="U107" s="366"/>
    </row>
    <row r="108" spans="1:21" x14ac:dyDescent="0.25">
      <c r="A108" s="344"/>
      <c r="B108" s="367" t="s">
        <v>225</v>
      </c>
      <c r="C108" s="92" t="s">
        <v>247</v>
      </c>
      <c r="D108" s="93"/>
      <c r="E108" s="93">
        <v>5</v>
      </c>
      <c r="F108" s="93">
        <v>164</v>
      </c>
      <c r="G108" s="93">
        <v>11</v>
      </c>
      <c r="H108" s="93">
        <v>147</v>
      </c>
      <c r="I108" s="93">
        <v>15</v>
      </c>
      <c r="J108" s="93">
        <v>317</v>
      </c>
      <c r="K108" s="93">
        <v>3</v>
      </c>
      <c r="L108" s="93">
        <v>53</v>
      </c>
      <c r="M108" s="93">
        <v>9</v>
      </c>
      <c r="N108" s="93">
        <v>214</v>
      </c>
      <c r="O108" s="93">
        <v>11</v>
      </c>
      <c r="P108" s="93">
        <v>199</v>
      </c>
      <c r="Q108" s="93">
        <v>0</v>
      </c>
      <c r="R108" s="93">
        <v>0</v>
      </c>
      <c r="S108" s="93">
        <v>0</v>
      </c>
      <c r="T108" s="93">
        <v>0</v>
      </c>
      <c r="U108" s="94"/>
    </row>
    <row r="109" spans="1:21" x14ac:dyDescent="0.25">
      <c r="A109" s="344"/>
      <c r="B109" s="363"/>
      <c r="C109" s="92" t="s">
        <v>224</v>
      </c>
      <c r="D109" s="95"/>
      <c r="E109" s="93">
        <v>0</v>
      </c>
      <c r="F109" s="93">
        <v>0</v>
      </c>
      <c r="G109" s="93">
        <v>0</v>
      </c>
      <c r="H109" s="93">
        <v>0</v>
      </c>
      <c r="I109" s="93">
        <v>0</v>
      </c>
      <c r="J109" s="93">
        <v>0</v>
      </c>
      <c r="K109" s="93">
        <v>0</v>
      </c>
      <c r="L109" s="93">
        <v>0</v>
      </c>
      <c r="M109" s="93">
        <v>0</v>
      </c>
      <c r="N109" s="93">
        <v>0</v>
      </c>
      <c r="O109" s="93">
        <v>0</v>
      </c>
      <c r="P109" s="93">
        <v>0</v>
      </c>
      <c r="Q109" s="93">
        <v>0</v>
      </c>
      <c r="R109" s="93">
        <v>0</v>
      </c>
      <c r="S109" s="93">
        <v>0</v>
      </c>
      <c r="T109" s="93">
        <v>0</v>
      </c>
      <c r="U109" s="91"/>
    </row>
    <row r="110" spans="1:21" x14ac:dyDescent="0.25">
      <c r="A110" s="344"/>
      <c r="B110" s="363"/>
      <c r="C110" s="92" t="s">
        <v>224</v>
      </c>
      <c r="D110" s="90"/>
      <c r="E110" s="93">
        <v>0</v>
      </c>
      <c r="F110" s="93">
        <v>0</v>
      </c>
      <c r="G110" s="93">
        <v>0</v>
      </c>
      <c r="H110" s="93">
        <v>0</v>
      </c>
      <c r="I110" s="93">
        <v>0</v>
      </c>
      <c r="J110" s="93">
        <v>0</v>
      </c>
      <c r="K110" s="93">
        <v>0</v>
      </c>
      <c r="L110" s="93">
        <v>0</v>
      </c>
      <c r="M110" s="93">
        <v>0</v>
      </c>
      <c r="N110" s="93">
        <v>0</v>
      </c>
      <c r="O110" s="93">
        <v>0</v>
      </c>
      <c r="P110" s="93">
        <v>0</v>
      </c>
      <c r="Q110" s="93">
        <v>0</v>
      </c>
      <c r="R110" s="93">
        <v>0</v>
      </c>
      <c r="S110" s="93">
        <v>0</v>
      </c>
      <c r="T110" s="93">
        <v>0</v>
      </c>
      <c r="U110" s="91"/>
    </row>
    <row r="111" spans="1:21" x14ac:dyDescent="0.25">
      <c r="A111" s="344"/>
      <c r="B111" s="363"/>
      <c r="C111" s="92" t="s">
        <v>224</v>
      </c>
      <c r="D111" s="90"/>
      <c r="E111" s="93">
        <v>0</v>
      </c>
      <c r="F111" s="93">
        <v>0</v>
      </c>
      <c r="G111" s="93">
        <v>0</v>
      </c>
      <c r="H111" s="93">
        <v>0</v>
      </c>
      <c r="I111" s="93">
        <v>0</v>
      </c>
      <c r="J111" s="93">
        <v>0</v>
      </c>
      <c r="K111" s="93">
        <v>0</v>
      </c>
      <c r="L111" s="93">
        <v>0</v>
      </c>
      <c r="M111" s="93">
        <v>0</v>
      </c>
      <c r="N111" s="93">
        <v>0</v>
      </c>
      <c r="O111" s="93">
        <v>0</v>
      </c>
      <c r="P111" s="93">
        <v>0</v>
      </c>
      <c r="Q111" s="93">
        <v>0</v>
      </c>
      <c r="R111" s="93">
        <v>0</v>
      </c>
      <c r="S111" s="93">
        <v>0</v>
      </c>
      <c r="T111" s="93">
        <v>0</v>
      </c>
      <c r="U111" s="91"/>
    </row>
    <row r="112" spans="1:21" x14ac:dyDescent="0.25">
      <c r="A112" s="343">
        <v>3</v>
      </c>
      <c r="B112" s="352" t="s">
        <v>227</v>
      </c>
      <c r="C112" s="353"/>
      <c r="D112" s="353"/>
      <c r="E112" s="353"/>
      <c r="F112" s="353"/>
      <c r="G112" s="353"/>
      <c r="H112" s="353"/>
      <c r="I112" s="353"/>
      <c r="J112" s="353"/>
      <c r="K112" s="353"/>
      <c r="L112" s="353"/>
      <c r="M112" s="353"/>
      <c r="N112" s="353"/>
      <c r="O112" s="353"/>
      <c r="P112" s="353"/>
      <c r="Q112" s="353"/>
      <c r="R112" s="353"/>
      <c r="S112" s="353"/>
      <c r="T112" s="353"/>
      <c r="U112" s="354"/>
    </row>
    <row r="113" spans="1:21" x14ac:dyDescent="0.25">
      <c r="A113" s="344"/>
      <c r="B113" s="355" t="s">
        <v>228</v>
      </c>
      <c r="C113" s="92" t="s">
        <v>247</v>
      </c>
      <c r="D113" s="93"/>
      <c r="E113" s="93">
        <v>0</v>
      </c>
      <c r="F113" s="93">
        <v>0</v>
      </c>
      <c r="G113" s="93">
        <v>24</v>
      </c>
      <c r="H113" s="93">
        <v>359</v>
      </c>
      <c r="I113" s="93">
        <v>4</v>
      </c>
      <c r="J113" s="93">
        <v>232</v>
      </c>
      <c r="K113" s="93">
        <v>1</v>
      </c>
      <c r="L113" s="93">
        <v>43</v>
      </c>
      <c r="M113" s="93">
        <v>4</v>
      </c>
      <c r="N113" s="93">
        <v>5</v>
      </c>
      <c r="O113" s="93">
        <v>7</v>
      </c>
      <c r="P113" s="93">
        <v>23</v>
      </c>
      <c r="Q113" s="93">
        <v>71</v>
      </c>
      <c r="R113" s="93">
        <v>662</v>
      </c>
      <c r="S113" s="93">
        <v>2</v>
      </c>
      <c r="T113" s="93">
        <v>4</v>
      </c>
      <c r="U113" s="94" t="s">
        <v>248</v>
      </c>
    </row>
    <row r="114" spans="1:21" x14ac:dyDescent="0.25">
      <c r="A114" s="344"/>
      <c r="B114" s="356"/>
      <c r="C114" s="92" t="s">
        <v>224</v>
      </c>
      <c r="D114" s="90"/>
      <c r="E114" s="93">
        <v>0</v>
      </c>
      <c r="F114" s="93">
        <v>0</v>
      </c>
      <c r="G114" s="93">
        <v>0</v>
      </c>
      <c r="H114" s="93">
        <v>0</v>
      </c>
      <c r="I114" s="93">
        <v>0</v>
      </c>
      <c r="J114" s="93">
        <v>0</v>
      </c>
      <c r="K114" s="93">
        <v>0</v>
      </c>
      <c r="L114" s="93">
        <v>0</v>
      </c>
      <c r="M114" s="93">
        <v>0</v>
      </c>
      <c r="N114" s="93">
        <v>0</v>
      </c>
      <c r="O114" s="93">
        <v>0</v>
      </c>
      <c r="P114" s="93">
        <v>0</v>
      </c>
      <c r="Q114" s="93">
        <v>0</v>
      </c>
      <c r="R114" s="93">
        <v>0</v>
      </c>
      <c r="S114" s="93">
        <v>0</v>
      </c>
      <c r="T114" s="93">
        <v>0</v>
      </c>
      <c r="U114" s="91"/>
    </row>
    <row r="115" spans="1:21" x14ac:dyDescent="0.25">
      <c r="A115" s="344"/>
      <c r="B115" s="356"/>
      <c r="C115" s="92" t="s">
        <v>224</v>
      </c>
      <c r="D115" s="90"/>
      <c r="E115" s="93">
        <v>0</v>
      </c>
      <c r="F115" s="93">
        <v>0</v>
      </c>
      <c r="G115" s="93">
        <v>0</v>
      </c>
      <c r="H115" s="93">
        <v>0</v>
      </c>
      <c r="I115" s="93">
        <v>0</v>
      </c>
      <c r="J115" s="93">
        <v>0</v>
      </c>
      <c r="K115" s="93">
        <v>0</v>
      </c>
      <c r="L115" s="93">
        <v>0</v>
      </c>
      <c r="M115" s="93">
        <v>0</v>
      </c>
      <c r="N115" s="93">
        <v>0</v>
      </c>
      <c r="O115" s="93">
        <v>0</v>
      </c>
      <c r="P115" s="93">
        <v>0</v>
      </c>
      <c r="Q115" s="93">
        <v>0</v>
      </c>
      <c r="R115" s="93">
        <v>0</v>
      </c>
      <c r="S115" s="93">
        <v>0</v>
      </c>
      <c r="T115" s="93">
        <v>0</v>
      </c>
      <c r="U115" s="91"/>
    </row>
    <row r="116" spans="1:21" x14ac:dyDescent="0.25">
      <c r="A116" s="344"/>
      <c r="B116" s="356"/>
      <c r="C116" s="92" t="s">
        <v>224</v>
      </c>
      <c r="D116" s="90"/>
      <c r="E116" s="93">
        <v>0</v>
      </c>
      <c r="F116" s="93">
        <v>0</v>
      </c>
      <c r="G116" s="93">
        <v>0</v>
      </c>
      <c r="H116" s="93">
        <v>0</v>
      </c>
      <c r="I116" s="93">
        <v>0</v>
      </c>
      <c r="J116" s="93">
        <v>0</v>
      </c>
      <c r="K116" s="93">
        <v>0</v>
      </c>
      <c r="L116" s="93">
        <v>0</v>
      </c>
      <c r="M116" s="93">
        <v>0</v>
      </c>
      <c r="N116" s="93">
        <v>0</v>
      </c>
      <c r="O116" s="93">
        <v>0</v>
      </c>
      <c r="P116" s="93">
        <v>0</v>
      </c>
      <c r="Q116" s="93">
        <v>0</v>
      </c>
      <c r="R116" s="93">
        <v>0</v>
      </c>
      <c r="S116" s="93">
        <v>0</v>
      </c>
      <c r="T116" s="93">
        <v>0</v>
      </c>
      <c r="U116" s="91"/>
    </row>
    <row r="117" spans="1:21" x14ac:dyDescent="0.25">
      <c r="A117" s="343">
        <v>4</v>
      </c>
      <c r="B117" s="345" t="s">
        <v>238</v>
      </c>
      <c r="C117" s="345"/>
      <c r="D117" s="345"/>
      <c r="E117" s="345"/>
      <c r="F117" s="345"/>
      <c r="G117" s="345"/>
      <c r="H117" s="345"/>
      <c r="I117" s="345"/>
      <c r="J117" s="345"/>
      <c r="K117" s="345"/>
      <c r="L117" s="345"/>
      <c r="M117" s="345"/>
      <c r="N117" s="345"/>
      <c r="O117" s="345"/>
      <c r="P117" s="345"/>
      <c r="Q117" s="345"/>
      <c r="R117" s="345"/>
      <c r="S117" s="345"/>
      <c r="T117" s="345"/>
      <c r="U117" s="345"/>
    </row>
    <row r="118" spans="1:21" x14ac:dyDescent="0.25">
      <c r="A118" s="344"/>
      <c r="B118" s="346" t="s">
        <v>209</v>
      </c>
      <c r="C118" s="92" t="s">
        <v>224</v>
      </c>
      <c r="D118" s="93"/>
      <c r="E118" s="93">
        <v>0</v>
      </c>
      <c r="F118" s="93">
        <v>0</v>
      </c>
      <c r="G118" s="93">
        <v>0</v>
      </c>
      <c r="H118" s="93">
        <v>0</v>
      </c>
      <c r="I118" s="93">
        <v>0</v>
      </c>
      <c r="J118" s="93">
        <v>0</v>
      </c>
      <c r="K118" s="93">
        <v>0</v>
      </c>
      <c r="L118" s="93">
        <v>0</v>
      </c>
      <c r="M118" s="93">
        <v>0</v>
      </c>
      <c r="N118" s="93">
        <v>0</v>
      </c>
      <c r="O118" s="93">
        <v>0</v>
      </c>
      <c r="P118" s="93">
        <v>0</v>
      </c>
      <c r="Q118" s="93">
        <v>0</v>
      </c>
      <c r="R118" s="93">
        <v>0</v>
      </c>
      <c r="S118" s="93">
        <v>0</v>
      </c>
      <c r="T118" s="93">
        <v>0</v>
      </c>
      <c r="U118" s="94"/>
    </row>
    <row r="119" spans="1:21" x14ac:dyDescent="0.25">
      <c r="A119" s="344"/>
      <c r="B119" s="346"/>
      <c r="C119" s="92" t="s">
        <v>224</v>
      </c>
      <c r="D119" s="90"/>
      <c r="E119" s="93">
        <v>0</v>
      </c>
      <c r="F119" s="93">
        <v>0</v>
      </c>
      <c r="G119" s="93">
        <v>0</v>
      </c>
      <c r="H119" s="93">
        <v>0</v>
      </c>
      <c r="I119" s="93">
        <v>0</v>
      </c>
      <c r="J119" s="93">
        <v>0</v>
      </c>
      <c r="K119" s="93">
        <v>0</v>
      </c>
      <c r="L119" s="93">
        <v>0</v>
      </c>
      <c r="M119" s="93">
        <v>0</v>
      </c>
      <c r="N119" s="93">
        <v>0</v>
      </c>
      <c r="O119" s="93">
        <v>0</v>
      </c>
      <c r="P119" s="93">
        <v>0</v>
      </c>
      <c r="Q119" s="93">
        <v>0</v>
      </c>
      <c r="R119" s="93">
        <v>0</v>
      </c>
      <c r="S119" s="93">
        <v>0</v>
      </c>
      <c r="T119" s="93">
        <v>0</v>
      </c>
      <c r="U119" s="91"/>
    </row>
    <row r="120" spans="1:21" x14ac:dyDescent="0.25">
      <c r="A120" s="344"/>
      <c r="B120" s="346"/>
      <c r="C120" s="92" t="s">
        <v>224</v>
      </c>
      <c r="D120" s="90"/>
      <c r="E120" s="93">
        <v>0</v>
      </c>
      <c r="F120" s="93">
        <v>0</v>
      </c>
      <c r="G120" s="93">
        <v>0</v>
      </c>
      <c r="H120" s="93">
        <v>0</v>
      </c>
      <c r="I120" s="93">
        <v>0</v>
      </c>
      <c r="J120" s="93">
        <v>0</v>
      </c>
      <c r="K120" s="93">
        <v>0</v>
      </c>
      <c r="L120" s="93">
        <v>0</v>
      </c>
      <c r="M120" s="93">
        <v>0</v>
      </c>
      <c r="N120" s="93">
        <v>0</v>
      </c>
      <c r="O120" s="93">
        <v>0</v>
      </c>
      <c r="P120" s="93">
        <v>0</v>
      </c>
      <c r="Q120" s="93">
        <v>0</v>
      </c>
      <c r="R120" s="93">
        <v>0</v>
      </c>
      <c r="S120" s="93">
        <v>0</v>
      </c>
      <c r="T120" s="93">
        <v>0</v>
      </c>
      <c r="U120" s="91"/>
    </row>
    <row r="121" spans="1:21" x14ac:dyDescent="0.25">
      <c r="A121" s="344"/>
      <c r="B121" s="346"/>
      <c r="C121" s="92" t="s">
        <v>224</v>
      </c>
      <c r="D121" s="90"/>
      <c r="E121" s="93">
        <v>0</v>
      </c>
      <c r="F121" s="93">
        <v>0</v>
      </c>
      <c r="G121" s="93">
        <v>0</v>
      </c>
      <c r="H121" s="93">
        <v>0</v>
      </c>
      <c r="I121" s="93">
        <v>0</v>
      </c>
      <c r="J121" s="93">
        <v>0</v>
      </c>
      <c r="K121" s="93">
        <v>0</v>
      </c>
      <c r="L121" s="93">
        <v>0</v>
      </c>
      <c r="M121" s="93">
        <v>0</v>
      </c>
      <c r="N121" s="93">
        <v>0</v>
      </c>
      <c r="O121" s="93">
        <v>0</v>
      </c>
      <c r="P121" s="93">
        <v>0</v>
      </c>
      <c r="Q121" s="93">
        <v>0</v>
      </c>
      <c r="R121" s="93">
        <v>0</v>
      </c>
      <c r="S121" s="93">
        <v>0</v>
      </c>
      <c r="T121" s="93">
        <v>0</v>
      </c>
      <c r="U121" s="91"/>
    </row>
    <row r="122" spans="1:21" x14ac:dyDescent="0.25">
      <c r="A122" s="343">
        <v>5</v>
      </c>
      <c r="B122" s="345" t="s">
        <v>210</v>
      </c>
      <c r="C122" s="345"/>
      <c r="D122" s="345"/>
      <c r="E122" s="345"/>
      <c r="F122" s="345"/>
      <c r="G122" s="345"/>
      <c r="H122" s="345"/>
      <c r="I122" s="345"/>
      <c r="J122" s="345"/>
      <c r="K122" s="345"/>
      <c r="L122" s="345"/>
      <c r="M122" s="345"/>
      <c r="N122" s="345"/>
      <c r="O122" s="345"/>
      <c r="P122" s="345"/>
      <c r="Q122" s="345"/>
      <c r="R122" s="345"/>
      <c r="S122" s="345"/>
      <c r="T122" s="345"/>
      <c r="U122" s="345"/>
    </row>
    <row r="123" spans="1:21" x14ac:dyDescent="0.25">
      <c r="A123" s="344"/>
      <c r="B123" s="346" t="s">
        <v>211</v>
      </c>
      <c r="C123" s="92" t="s">
        <v>224</v>
      </c>
      <c r="D123" s="93"/>
      <c r="E123" s="93">
        <v>0</v>
      </c>
      <c r="F123" s="93">
        <v>0</v>
      </c>
      <c r="G123" s="93">
        <v>0</v>
      </c>
      <c r="H123" s="93">
        <v>0</v>
      </c>
      <c r="I123" s="93">
        <v>0</v>
      </c>
      <c r="J123" s="93">
        <v>0</v>
      </c>
      <c r="K123" s="93">
        <v>0</v>
      </c>
      <c r="L123" s="93">
        <v>0</v>
      </c>
      <c r="M123" s="93">
        <v>0</v>
      </c>
      <c r="N123" s="93">
        <v>0</v>
      </c>
      <c r="O123" s="93">
        <v>0</v>
      </c>
      <c r="P123" s="93">
        <v>0</v>
      </c>
      <c r="Q123" s="93">
        <v>0</v>
      </c>
      <c r="R123" s="93">
        <v>0</v>
      </c>
      <c r="S123" s="93">
        <v>0</v>
      </c>
      <c r="T123" s="93">
        <v>0</v>
      </c>
      <c r="U123" s="94"/>
    </row>
    <row r="124" spans="1:21" x14ac:dyDescent="0.25">
      <c r="A124" s="344"/>
      <c r="B124" s="346"/>
      <c r="C124" s="92" t="s">
        <v>224</v>
      </c>
      <c r="D124" s="90"/>
      <c r="E124" s="93">
        <v>0</v>
      </c>
      <c r="F124" s="93">
        <v>0</v>
      </c>
      <c r="G124" s="93">
        <v>0</v>
      </c>
      <c r="H124" s="93">
        <v>0</v>
      </c>
      <c r="I124" s="93">
        <v>0</v>
      </c>
      <c r="J124" s="93">
        <v>0</v>
      </c>
      <c r="K124" s="93">
        <v>0</v>
      </c>
      <c r="L124" s="93">
        <v>0</v>
      </c>
      <c r="M124" s="93">
        <v>0</v>
      </c>
      <c r="N124" s="93">
        <v>0</v>
      </c>
      <c r="O124" s="93">
        <v>0</v>
      </c>
      <c r="P124" s="93">
        <v>0</v>
      </c>
      <c r="Q124" s="93">
        <v>0</v>
      </c>
      <c r="R124" s="93">
        <v>0</v>
      </c>
      <c r="S124" s="93">
        <v>0</v>
      </c>
      <c r="T124" s="93">
        <v>0</v>
      </c>
      <c r="U124" s="91"/>
    </row>
    <row r="125" spans="1:21" x14ac:dyDescent="0.25">
      <c r="A125" s="344"/>
      <c r="B125" s="346"/>
      <c r="C125" s="92" t="s">
        <v>224</v>
      </c>
      <c r="D125" s="90"/>
      <c r="E125" s="93">
        <v>0</v>
      </c>
      <c r="F125" s="93">
        <v>0</v>
      </c>
      <c r="G125" s="93">
        <v>0</v>
      </c>
      <c r="H125" s="93">
        <v>0</v>
      </c>
      <c r="I125" s="93">
        <v>0</v>
      </c>
      <c r="J125" s="93">
        <v>0</v>
      </c>
      <c r="K125" s="93">
        <v>0</v>
      </c>
      <c r="L125" s="93">
        <v>0</v>
      </c>
      <c r="M125" s="93">
        <v>0</v>
      </c>
      <c r="N125" s="93">
        <v>0</v>
      </c>
      <c r="O125" s="93">
        <v>0</v>
      </c>
      <c r="P125" s="93">
        <v>0</v>
      </c>
      <c r="Q125" s="93">
        <v>0</v>
      </c>
      <c r="R125" s="93">
        <v>0</v>
      </c>
      <c r="S125" s="93">
        <v>0</v>
      </c>
      <c r="T125" s="93">
        <v>0</v>
      </c>
      <c r="U125" s="91"/>
    </row>
    <row r="126" spans="1:21" x14ac:dyDescent="0.25">
      <c r="A126" s="344"/>
      <c r="B126" s="346"/>
      <c r="C126" s="92" t="s">
        <v>224</v>
      </c>
      <c r="D126" s="90"/>
      <c r="E126" s="93">
        <v>0</v>
      </c>
      <c r="F126" s="93">
        <v>0</v>
      </c>
      <c r="G126" s="93">
        <v>0</v>
      </c>
      <c r="H126" s="93">
        <v>0</v>
      </c>
      <c r="I126" s="93">
        <v>0</v>
      </c>
      <c r="J126" s="93">
        <v>0</v>
      </c>
      <c r="K126" s="93">
        <v>0</v>
      </c>
      <c r="L126" s="93">
        <v>0</v>
      </c>
      <c r="M126" s="93">
        <v>0</v>
      </c>
      <c r="N126" s="93">
        <v>0</v>
      </c>
      <c r="O126" s="93">
        <v>0</v>
      </c>
      <c r="P126" s="93">
        <v>0</v>
      </c>
      <c r="Q126" s="93">
        <v>0</v>
      </c>
      <c r="R126" s="93">
        <v>0</v>
      </c>
      <c r="S126" s="93">
        <v>0</v>
      </c>
      <c r="T126" s="93">
        <v>0</v>
      </c>
      <c r="U126" s="91"/>
    </row>
    <row r="127" spans="1:21" x14ac:dyDescent="0.25">
      <c r="A127" s="343">
        <v>6</v>
      </c>
      <c r="B127" s="347" t="s">
        <v>214</v>
      </c>
      <c r="C127" s="348"/>
      <c r="D127" s="348"/>
      <c r="E127" s="348"/>
      <c r="F127" s="348"/>
      <c r="G127" s="348"/>
      <c r="H127" s="348"/>
      <c r="I127" s="348"/>
      <c r="J127" s="348"/>
      <c r="K127" s="348"/>
      <c r="L127" s="348"/>
      <c r="M127" s="348"/>
      <c r="N127" s="348"/>
      <c r="O127" s="348"/>
      <c r="P127" s="348"/>
      <c r="Q127" s="348"/>
      <c r="R127" s="348"/>
      <c r="S127" s="348"/>
      <c r="T127" s="348"/>
      <c r="U127" s="349"/>
    </row>
    <row r="128" spans="1:21" x14ac:dyDescent="0.25">
      <c r="A128" s="344"/>
      <c r="B128" s="350" t="s">
        <v>249</v>
      </c>
      <c r="C128" s="92" t="s">
        <v>247</v>
      </c>
      <c r="D128" s="93"/>
      <c r="E128" s="93">
        <v>0</v>
      </c>
      <c r="F128" s="93">
        <v>0</v>
      </c>
      <c r="G128" s="93">
        <v>9</v>
      </c>
      <c r="H128" s="93">
        <v>186</v>
      </c>
      <c r="I128" s="93">
        <v>1</v>
      </c>
      <c r="J128" s="93">
        <v>36</v>
      </c>
      <c r="K128" s="93">
        <v>0</v>
      </c>
      <c r="L128" s="93">
        <v>0</v>
      </c>
      <c r="M128" s="93">
        <v>1</v>
      </c>
      <c r="N128" s="93">
        <v>34</v>
      </c>
      <c r="O128" s="93">
        <v>0</v>
      </c>
      <c r="P128" s="93">
        <v>0</v>
      </c>
      <c r="Q128" s="93">
        <v>0</v>
      </c>
      <c r="R128" s="93">
        <v>0</v>
      </c>
      <c r="S128" s="93">
        <v>0</v>
      </c>
      <c r="T128" s="93">
        <v>0</v>
      </c>
      <c r="U128" s="94"/>
    </row>
    <row r="129" spans="1:21" x14ac:dyDescent="0.25">
      <c r="A129" s="344"/>
      <c r="B129" s="351"/>
      <c r="C129" s="92" t="s">
        <v>224</v>
      </c>
      <c r="D129" s="90"/>
      <c r="E129" s="93">
        <v>0</v>
      </c>
      <c r="F129" s="93">
        <v>0</v>
      </c>
      <c r="G129" s="93">
        <v>0</v>
      </c>
      <c r="H129" s="93">
        <v>0</v>
      </c>
      <c r="I129" s="93">
        <v>0</v>
      </c>
      <c r="J129" s="93">
        <v>0</v>
      </c>
      <c r="K129" s="93">
        <v>0</v>
      </c>
      <c r="L129" s="93">
        <v>0</v>
      </c>
      <c r="M129" s="93">
        <v>0</v>
      </c>
      <c r="N129" s="93">
        <v>0</v>
      </c>
      <c r="O129" s="93">
        <v>0</v>
      </c>
      <c r="P129" s="93">
        <v>0</v>
      </c>
      <c r="Q129" s="93">
        <v>0</v>
      </c>
      <c r="R129" s="93">
        <v>0</v>
      </c>
      <c r="S129" s="93">
        <v>0</v>
      </c>
      <c r="T129" s="93">
        <v>0</v>
      </c>
      <c r="U129" s="91"/>
    </row>
    <row r="130" spans="1:21" x14ac:dyDescent="0.25">
      <c r="A130" s="344"/>
      <c r="B130" s="351"/>
      <c r="C130" s="92" t="s">
        <v>224</v>
      </c>
      <c r="D130" s="90"/>
      <c r="E130" s="93">
        <v>0</v>
      </c>
      <c r="F130" s="93">
        <v>0</v>
      </c>
      <c r="G130" s="93">
        <v>0</v>
      </c>
      <c r="H130" s="93">
        <v>0</v>
      </c>
      <c r="I130" s="93">
        <v>0</v>
      </c>
      <c r="J130" s="93">
        <v>0</v>
      </c>
      <c r="K130" s="93">
        <v>0</v>
      </c>
      <c r="L130" s="93">
        <v>0</v>
      </c>
      <c r="M130" s="93">
        <v>0</v>
      </c>
      <c r="N130" s="93">
        <v>0</v>
      </c>
      <c r="O130" s="93">
        <v>0</v>
      </c>
      <c r="P130" s="93">
        <v>0</v>
      </c>
      <c r="Q130" s="93">
        <v>0</v>
      </c>
      <c r="R130" s="93">
        <v>0</v>
      </c>
      <c r="S130" s="93">
        <v>0</v>
      </c>
      <c r="T130" s="93">
        <v>0</v>
      </c>
      <c r="U130" s="91"/>
    </row>
    <row r="131" spans="1:21" x14ac:dyDescent="0.25">
      <c r="A131" s="344"/>
      <c r="B131" s="351"/>
      <c r="C131" s="92" t="s">
        <v>224</v>
      </c>
      <c r="D131" s="90"/>
      <c r="E131" s="93">
        <v>0</v>
      </c>
      <c r="F131" s="93">
        <v>0</v>
      </c>
      <c r="G131" s="93">
        <v>0</v>
      </c>
      <c r="H131" s="93">
        <v>0</v>
      </c>
      <c r="I131" s="93">
        <v>0</v>
      </c>
      <c r="J131" s="93">
        <v>0</v>
      </c>
      <c r="K131" s="93">
        <v>0</v>
      </c>
      <c r="L131" s="93">
        <v>0</v>
      </c>
      <c r="M131" s="93">
        <v>0</v>
      </c>
      <c r="N131" s="93">
        <v>0</v>
      </c>
      <c r="O131" s="93">
        <v>0</v>
      </c>
      <c r="P131" s="93">
        <v>0</v>
      </c>
      <c r="Q131" s="93">
        <v>0</v>
      </c>
      <c r="R131" s="93">
        <v>0</v>
      </c>
      <c r="S131" s="93">
        <v>0</v>
      </c>
      <c r="T131" s="93">
        <v>0</v>
      </c>
      <c r="U131" s="91"/>
    </row>
    <row r="132" spans="1:21" ht="16.5" x14ac:dyDescent="0.3">
      <c r="A132" s="96"/>
      <c r="B132" s="97"/>
      <c r="C132" s="98" t="s">
        <v>216</v>
      </c>
      <c r="D132" s="98"/>
      <c r="E132" s="99">
        <f>E131+E130+E129+E128+E126+E125+E124+E123+E121+E120+E119+E118+E116+E115+E114+E113+E111+E110+E109+E108+E106+E105+E104+E103</f>
        <v>5</v>
      </c>
      <c r="F132" s="99">
        <f t="shared" ref="F132:T132" si="2">F131+F130+F129+F128+F126+F125+F124+F123+F121+F120+F119+F118+F116+F115+F114+F113+F111+F110+F109+F108+F106+F105+F104+F103</f>
        <v>164</v>
      </c>
      <c r="G132" s="99">
        <f t="shared" si="2"/>
        <v>44</v>
      </c>
      <c r="H132" s="99">
        <f t="shared" si="2"/>
        <v>692</v>
      </c>
      <c r="I132" s="99">
        <f t="shared" si="2"/>
        <v>20</v>
      </c>
      <c r="J132" s="99">
        <f t="shared" si="2"/>
        <v>585</v>
      </c>
      <c r="K132" s="99">
        <f t="shared" si="2"/>
        <v>4</v>
      </c>
      <c r="L132" s="99">
        <f t="shared" si="2"/>
        <v>96</v>
      </c>
      <c r="M132" s="99">
        <f t="shared" si="2"/>
        <v>14</v>
      </c>
      <c r="N132" s="99">
        <f t="shared" si="2"/>
        <v>253</v>
      </c>
      <c r="O132" s="99">
        <f t="shared" si="2"/>
        <v>18</v>
      </c>
      <c r="P132" s="99">
        <f t="shared" si="2"/>
        <v>222</v>
      </c>
      <c r="Q132" s="99">
        <f t="shared" si="2"/>
        <v>71</v>
      </c>
      <c r="R132" s="99">
        <f t="shared" si="2"/>
        <v>662</v>
      </c>
      <c r="S132" s="99">
        <f t="shared" si="2"/>
        <v>2</v>
      </c>
      <c r="T132" s="99">
        <f t="shared" si="2"/>
        <v>4</v>
      </c>
      <c r="U132" s="99"/>
    </row>
  </sheetData>
  <mergeCells count="99">
    <mergeCell ref="Q10:R10"/>
    <mergeCell ref="S10:U10"/>
    <mergeCell ref="A6:B6"/>
    <mergeCell ref="K6:N7"/>
    <mergeCell ref="O6:O7"/>
    <mergeCell ref="A7:B7"/>
    <mergeCell ref="C10:D10"/>
    <mergeCell ref="E10:P10"/>
    <mergeCell ref="A2:O2"/>
    <mergeCell ref="A4:B5"/>
    <mergeCell ref="C4:F4"/>
    <mergeCell ref="K4:N5"/>
    <mergeCell ref="O4:O5"/>
    <mergeCell ref="A11:B11"/>
    <mergeCell ref="A15:A29"/>
    <mergeCell ref="B15:U15"/>
    <mergeCell ref="A30:A31"/>
    <mergeCell ref="B30:U30"/>
    <mergeCell ref="A12:A14"/>
    <mergeCell ref="B12:U12"/>
    <mergeCell ref="B13:B14"/>
    <mergeCell ref="A32:A33"/>
    <mergeCell ref="B32:U32"/>
    <mergeCell ref="A34:A36"/>
    <mergeCell ref="B34:U34"/>
    <mergeCell ref="B35:B36"/>
    <mergeCell ref="A37:A39"/>
    <mergeCell ref="B37:U37"/>
    <mergeCell ref="B38:B39"/>
    <mergeCell ref="A56:B56"/>
    <mergeCell ref="A44:O44"/>
    <mergeCell ref="A46:B47"/>
    <mergeCell ref="C46:F46"/>
    <mergeCell ref="K46:N47"/>
    <mergeCell ref="O46:O47"/>
    <mergeCell ref="A48:B48"/>
    <mergeCell ref="K48:N49"/>
    <mergeCell ref="O48:O49"/>
    <mergeCell ref="A49:B49"/>
    <mergeCell ref="A50:B50"/>
    <mergeCell ref="C55:D55"/>
    <mergeCell ref="E55:P55"/>
    <mergeCell ref="Q55:R55"/>
    <mergeCell ref="S55:U55"/>
    <mergeCell ref="A57:A61"/>
    <mergeCell ref="B57:U57"/>
    <mergeCell ref="B58:B61"/>
    <mergeCell ref="A62:A66"/>
    <mergeCell ref="B62:U62"/>
    <mergeCell ref="B63:B66"/>
    <mergeCell ref="A67:A72"/>
    <mergeCell ref="B67:U67"/>
    <mergeCell ref="B68:B72"/>
    <mergeCell ref="A73:A78"/>
    <mergeCell ref="B73:U73"/>
    <mergeCell ref="B74:B78"/>
    <mergeCell ref="A79:A83"/>
    <mergeCell ref="B79:U79"/>
    <mergeCell ref="B80:B83"/>
    <mergeCell ref="A84:A88"/>
    <mergeCell ref="B84:U84"/>
    <mergeCell ref="B85:B88"/>
    <mergeCell ref="A92:O92"/>
    <mergeCell ref="A94:B95"/>
    <mergeCell ref="C94:F94"/>
    <mergeCell ref="H94:I95"/>
    <mergeCell ref="J94:J95"/>
    <mergeCell ref="E95:F95"/>
    <mergeCell ref="S100:U100"/>
    <mergeCell ref="A96:B96"/>
    <mergeCell ref="E96:F96"/>
    <mergeCell ref="H96:I97"/>
    <mergeCell ref="J96:J97"/>
    <mergeCell ref="A97:B97"/>
    <mergeCell ref="E97:F97"/>
    <mergeCell ref="A98:B98"/>
    <mergeCell ref="E98:F98"/>
    <mergeCell ref="C100:D100"/>
    <mergeCell ref="E100:P100"/>
    <mergeCell ref="Q100:R100"/>
    <mergeCell ref="A101:B101"/>
    <mergeCell ref="A102:A106"/>
    <mergeCell ref="B102:U102"/>
    <mergeCell ref="B103:B106"/>
    <mergeCell ref="A107:A111"/>
    <mergeCell ref="B107:U107"/>
    <mergeCell ref="B108:B111"/>
    <mergeCell ref="A112:A116"/>
    <mergeCell ref="B112:U112"/>
    <mergeCell ref="B113:B116"/>
    <mergeCell ref="A117:A121"/>
    <mergeCell ref="B117:U117"/>
    <mergeCell ref="B118:B121"/>
    <mergeCell ref="A122:A126"/>
    <mergeCell ref="B122:U122"/>
    <mergeCell ref="B123:B126"/>
    <mergeCell ref="A127:A131"/>
    <mergeCell ref="B127:U127"/>
    <mergeCell ref="B128:B131"/>
  </mergeCells>
  <pageMargins left="0.7" right="0.7" top="0.75" bottom="0.75" header="0.3" footer="0.3"/>
  <pageSetup paperSize="9"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9" sqref="J29"/>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6</vt:i4>
      </vt:variant>
    </vt:vector>
  </HeadingPairs>
  <TitlesOfParts>
    <vt:vector size="6" baseType="lpstr">
      <vt:lpstr>Raikküla</vt:lpstr>
      <vt:lpstr>Kaiu</vt:lpstr>
      <vt:lpstr>Juuru</vt:lpstr>
      <vt:lpstr>Rapla</vt:lpstr>
      <vt:lpstr>andmed</vt:lpstr>
      <vt:lpstr>Leht1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Hints</dc:creator>
  <cp:lastModifiedBy>Helen Hints</cp:lastModifiedBy>
  <cp:lastPrinted>2018-05-14T06:41:49Z</cp:lastPrinted>
  <dcterms:created xsi:type="dcterms:W3CDTF">2018-04-10T12:33:38Z</dcterms:created>
  <dcterms:modified xsi:type="dcterms:W3CDTF">2018-05-16T05:13:31Z</dcterms:modified>
</cp:coreProperties>
</file>